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H\Desktop\"/>
    </mc:Choice>
  </mc:AlternateContent>
  <bookViews>
    <workbookView xWindow="0" yWindow="0" windowWidth="20490" windowHeight="7650"/>
  </bookViews>
  <sheets>
    <sheet name="Thuố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80" i="1" l="1"/>
  <c r="U180" i="1"/>
  <c r="T180" i="1"/>
  <c r="AH179" i="1"/>
  <c r="U179" i="1" s="1"/>
  <c r="T179" i="1"/>
  <c r="AH178" i="1"/>
  <c r="U178" i="1"/>
  <c r="T178" i="1"/>
  <c r="AH177" i="1"/>
  <c r="U177" i="1" s="1"/>
  <c r="T177" i="1"/>
  <c r="AH176" i="1"/>
  <c r="U176" i="1"/>
  <c r="T176" i="1"/>
  <c r="AH175" i="1"/>
  <c r="U175" i="1" s="1"/>
  <c r="T175" i="1"/>
  <c r="AH174" i="1"/>
  <c r="U174" i="1"/>
  <c r="T174" i="1"/>
  <c r="AH173" i="1"/>
  <c r="U173" i="1" s="1"/>
  <c r="T173" i="1"/>
  <c r="AH172" i="1"/>
  <c r="U172" i="1"/>
  <c r="T172" i="1"/>
  <c r="AH171" i="1"/>
  <c r="U171" i="1" s="1"/>
  <c r="T171" i="1"/>
  <c r="AH170" i="1"/>
  <c r="U170" i="1"/>
  <c r="T170" i="1"/>
  <c r="AU165" i="1"/>
  <c r="AH165" i="1"/>
  <c r="U165" i="1"/>
  <c r="T165" i="1"/>
  <c r="AH164" i="1"/>
  <c r="U164" i="1" s="1"/>
  <c r="T164" i="1"/>
  <c r="AU163" i="1"/>
  <c r="AH163" i="1"/>
  <c r="U163" i="1" s="1"/>
  <c r="T163" i="1"/>
  <c r="AU162" i="1"/>
  <c r="AH162" i="1"/>
  <c r="U162" i="1" s="1"/>
  <c r="T162" i="1"/>
  <c r="AU161" i="1"/>
  <c r="AH161" i="1"/>
  <c r="U161" i="1" s="1"/>
  <c r="T161" i="1"/>
  <c r="AH160" i="1"/>
  <c r="U160" i="1"/>
  <c r="T160" i="1"/>
  <c r="AH159" i="1"/>
  <c r="U159" i="1" s="1"/>
  <c r="T159" i="1"/>
  <c r="AH158" i="1"/>
  <c r="U158" i="1"/>
  <c r="T158" i="1"/>
  <c r="AH157" i="1"/>
  <c r="U157" i="1" s="1"/>
  <c r="T157" i="1"/>
  <c r="AU156" i="1"/>
  <c r="AH156" i="1"/>
  <c r="U156" i="1" s="1"/>
  <c r="T156" i="1"/>
  <c r="AU155" i="1"/>
  <c r="AH155" i="1"/>
  <c r="U155" i="1" s="1"/>
  <c r="T155" i="1"/>
  <c r="AU154" i="1"/>
  <c r="AH154" i="1"/>
  <c r="U154" i="1" s="1"/>
  <c r="T154" i="1"/>
  <c r="AU153" i="1"/>
  <c r="AH153" i="1"/>
  <c r="U153" i="1" s="1"/>
  <c r="T153" i="1"/>
  <c r="AU152" i="1"/>
  <c r="AH152" i="1"/>
  <c r="U152" i="1" s="1"/>
  <c r="T152" i="1"/>
  <c r="AH151" i="1"/>
  <c r="U151" i="1"/>
  <c r="T151" i="1"/>
  <c r="AH150" i="1"/>
  <c r="U150" i="1" s="1"/>
  <c r="T150" i="1"/>
  <c r="AH149" i="1"/>
  <c r="U149" i="1"/>
  <c r="T149" i="1"/>
  <c r="AH148" i="1"/>
  <c r="U148" i="1" s="1"/>
  <c r="T148" i="1"/>
  <c r="AH147" i="1"/>
  <c r="U147" i="1"/>
  <c r="T147" i="1"/>
  <c r="AH146" i="1"/>
  <c r="U146" i="1" s="1"/>
  <c r="T146" i="1"/>
  <c r="AH145" i="1"/>
  <c r="U145" i="1"/>
  <c r="T145" i="1"/>
  <c r="AH144" i="1"/>
  <c r="U144" i="1" s="1"/>
  <c r="T144" i="1"/>
  <c r="AH143" i="1"/>
  <c r="U143" i="1"/>
  <c r="T143" i="1"/>
  <c r="AH142" i="1"/>
  <c r="U142" i="1" s="1"/>
  <c r="T142" i="1"/>
  <c r="AH141" i="1"/>
  <c r="U141" i="1"/>
  <c r="T141" i="1"/>
  <c r="AU140" i="1"/>
  <c r="AH140" i="1"/>
  <c r="U140" i="1"/>
  <c r="T140" i="1"/>
  <c r="AH139" i="1"/>
  <c r="U139" i="1" s="1"/>
  <c r="T139" i="1"/>
  <c r="AU138" i="1"/>
  <c r="AH138" i="1"/>
  <c r="U138" i="1" s="1"/>
  <c r="T138" i="1"/>
  <c r="AH137" i="1"/>
  <c r="U137" i="1"/>
  <c r="T137" i="1"/>
  <c r="AU136" i="1"/>
  <c r="AH136" i="1"/>
  <c r="U136" i="1"/>
  <c r="T136" i="1"/>
  <c r="AH135" i="1"/>
  <c r="U135" i="1" s="1"/>
  <c r="T135" i="1"/>
  <c r="AH134" i="1"/>
  <c r="U134" i="1"/>
  <c r="T134" i="1"/>
  <c r="AH133" i="1"/>
  <c r="U133" i="1" s="1"/>
  <c r="T133" i="1"/>
  <c r="AU132" i="1"/>
  <c r="AH132" i="1"/>
  <c r="U132" i="1" s="1"/>
  <c r="T132" i="1"/>
  <c r="AH131" i="1"/>
  <c r="U131" i="1"/>
  <c r="T131" i="1"/>
  <c r="AH130" i="1"/>
  <c r="U130" i="1" s="1"/>
  <c r="T130" i="1"/>
  <c r="AH129" i="1"/>
  <c r="U129" i="1"/>
  <c r="T129" i="1"/>
  <c r="AH128" i="1"/>
  <c r="U128" i="1" s="1"/>
  <c r="T128" i="1"/>
  <c r="AH127" i="1"/>
  <c r="U127" i="1"/>
  <c r="T127" i="1"/>
  <c r="AU126" i="1"/>
  <c r="AH126" i="1"/>
  <c r="U126" i="1"/>
  <c r="T126" i="1"/>
  <c r="AH125" i="1"/>
  <c r="U125" i="1" s="1"/>
  <c r="T125" i="1"/>
  <c r="AH124" i="1"/>
  <c r="U124" i="1"/>
  <c r="T124" i="1"/>
  <c r="AH123" i="1"/>
  <c r="U123" i="1" s="1"/>
  <c r="T123" i="1"/>
  <c r="AU122" i="1"/>
  <c r="AH122" i="1"/>
  <c r="U122" i="1" s="1"/>
  <c r="T122" i="1"/>
  <c r="AH121" i="1"/>
  <c r="U121" i="1"/>
  <c r="T121" i="1"/>
  <c r="AH120" i="1"/>
  <c r="U120" i="1" s="1"/>
  <c r="T120" i="1"/>
  <c r="AH119" i="1"/>
  <c r="U119" i="1"/>
  <c r="T119" i="1"/>
  <c r="AU118" i="1"/>
  <c r="AH118" i="1"/>
  <c r="U118" i="1"/>
  <c r="T118" i="1"/>
  <c r="AU117" i="1"/>
  <c r="AH117" i="1"/>
  <c r="U117" i="1"/>
  <c r="T117" i="1"/>
  <c r="AU116" i="1"/>
  <c r="AH116" i="1"/>
  <c r="U116" i="1"/>
  <c r="T116" i="1"/>
  <c r="AH115" i="1"/>
  <c r="U115" i="1" s="1"/>
  <c r="T115" i="1"/>
  <c r="AU114" i="1"/>
  <c r="AH114" i="1"/>
  <c r="U114" i="1" s="1"/>
  <c r="T114" i="1"/>
  <c r="AH113" i="1"/>
  <c r="U113" i="1"/>
  <c r="T113" i="1"/>
  <c r="AU112" i="1"/>
  <c r="AH112" i="1"/>
  <c r="U112" i="1"/>
  <c r="T112" i="1"/>
  <c r="AU111" i="1"/>
  <c r="AH111" i="1"/>
  <c r="U111" i="1"/>
  <c r="T111" i="1"/>
  <c r="AU110" i="1"/>
  <c r="AH110" i="1"/>
  <c r="U110" i="1"/>
  <c r="T110" i="1"/>
  <c r="AU109" i="1"/>
  <c r="AH109" i="1"/>
  <c r="U109" i="1"/>
  <c r="T109" i="1"/>
  <c r="AH108" i="1"/>
  <c r="U108" i="1" s="1"/>
  <c r="T108" i="1"/>
  <c r="AU107" i="1"/>
  <c r="AH107" i="1"/>
  <c r="U107" i="1" s="1"/>
  <c r="T107" i="1"/>
  <c r="AH106" i="1"/>
  <c r="U106" i="1"/>
  <c r="T106" i="1"/>
  <c r="AH105" i="1"/>
  <c r="U105" i="1" s="1"/>
  <c r="T105" i="1"/>
  <c r="AH104" i="1"/>
  <c r="U104" i="1"/>
  <c r="T104" i="1"/>
  <c r="AH103" i="1"/>
  <c r="U103" i="1" s="1"/>
  <c r="T103" i="1"/>
  <c r="AH102" i="1"/>
  <c r="U102" i="1"/>
  <c r="T102" i="1"/>
  <c r="AU101" i="1"/>
  <c r="AH101" i="1"/>
  <c r="U101" i="1"/>
  <c r="T101" i="1"/>
  <c r="AH100" i="1"/>
  <c r="U100" i="1" s="1"/>
  <c r="T100" i="1"/>
  <c r="AH99" i="1"/>
  <c r="U99" i="1"/>
  <c r="T99" i="1"/>
  <c r="AU98" i="1"/>
  <c r="AH98" i="1"/>
  <c r="U98" i="1"/>
  <c r="T98" i="1"/>
  <c r="AH97" i="1"/>
  <c r="U97" i="1" s="1"/>
  <c r="T97" i="1"/>
  <c r="AU96" i="1"/>
  <c r="AH96" i="1"/>
  <c r="U96" i="1" s="1"/>
  <c r="T96" i="1"/>
  <c r="AH95" i="1"/>
  <c r="U95" i="1"/>
  <c r="T95" i="1"/>
  <c r="AU94" i="1"/>
  <c r="AH94" i="1"/>
  <c r="U94" i="1"/>
  <c r="T94" i="1"/>
  <c r="AH93" i="1"/>
  <c r="U93" i="1" s="1"/>
  <c r="T93" i="1"/>
  <c r="AH92" i="1"/>
  <c r="U92" i="1"/>
  <c r="T92" i="1"/>
  <c r="AU91" i="1"/>
  <c r="AH91" i="1"/>
  <c r="U91" i="1"/>
  <c r="T91" i="1"/>
  <c r="AH90" i="1"/>
  <c r="U90" i="1" s="1"/>
  <c r="T90" i="1"/>
  <c r="AU89" i="1"/>
  <c r="AH89" i="1"/>
  <c r="U89" i="1" s="1"/>
  <c r="T89" i="1"/>
  <c r="AH88" i="1"/>
  <c r="U88" i="1"/>
  <c r="T88" i="1"/>
  <c r="AH87" i="1"/>
  <c r="U87" i="1" s="1"/>
  <c r="T87" i="1"/>
  <c r="AH86" i="1"/>
  <c r="U86" i="1"/>
  <c r="T86" i="1"/>
  <c r="AH85" i="1"/>
  <c r="U85" i="1" s="1"/>
  <c r="T85" i="1"/>
  <c r="AU84" i="1"/>
  <c r="AH84" i="1"/>
  <c r="U84" i="1" s="1"/>
  <c r="T84" i="1"/>
  <c r="AU83" i="1"/>
  <c r="AH83" i="1"/>
  <c r="U83" i="1" s="1"/>
  <c r="T83" i="1"/>
  <c r="AU82" i="1"/>
  <c r="AH82" i="1"/>
  <c r="U82" i="1" s="1"/>
  <c r="T82" i="1"/>
  <c r="AH81" i="1"/>
  <c r="U81" i="1"/>
  <c r="T81" i="1"/>
  <c r="AH80" i="1"/>
  <c r="U80" i="1" s="1"/>
  <c r="T80" i="1"/>
  <c r="AH79" i="1"/>
  <c r="U79" i="1"/>
  <c r="T79" i="1"/>
  <c r="AH78" i="1"/>
  <c r="U78" i="1" s="1"/>
  <c r="T78" i="1"/>
  <c r="AH77" i="1"/>
  <c r="U77" i="1"/>
  <c r="T77" i="1"/>
  <c r="AU76" i="1"/>
  <c r="AH76" i="1"/>
  <c r="U76" i="1"/>
  <c r="T76" i="1"/>
  <c r="AU75" i="1"/>
  <c r="AH75" i="1"/>
  <c r="U75" i="1"/>
  <c r="T75" i="1"/>
  <c r="AH74" i="1"/>
  <c r="U74" i="1" s="1"/>
  <c r="T74" i="1"/>
  <c r="AH73" i="1"/>
  <c r="U73" i="1"/>
  <c r="T73" i="1"/>
  <c r="AU72" i="1"/>
  <c r="AH72" i="1"/>
  <c r="U72" i="1"/>
  <c r="T72" i="1"/>
  <c r="AH71" i="1"/>
  <c r="U71" i="1" s="1"/>
  <c r="T71" i="1"/>
  <c r="AU70" i="1"/>
  <c r="AH70" i="1"/>
  <c r="U70" i="1" s="1"/>
  <c r="T70" i="1"/>
  <c r="AU69" i="1"/>
  <c r="AH69" i="1"/>
  <c r="U69" i="1" s="1"/>
  <c r="T69" i="1"/>
  <c r="AH68" i="1"/>
  <c r="U68" i="1"/>
  <c r="T68" i="1"/>
  <c r="AH67" i="1"/>
  <c r="U67" i="1" s="1"/>
  <c r="T67" i="1"/>
  <c r="AU66" i="1"/>
  <c r="AH66" i="1"/>
  <c r="U66" i="1" s="1"/>
  <c r="T66" i="1"/>
  <c r="AH65" i="1"/>
  <c r="U65" i="1"/>
  <c r="T65" i="1"/>
  <c r="AH64" i="1"/>
  <c r="U64" i="1" s="1"/>
  <c r="T64" i="1"/>
  <c r="AH63" i="1"/>
  <c r="U63" i="1"/>
  <c r="T63" i="1"/>
  <c r="AH62" i="1"/>
  <c r="U62" i="1" s="1"/>
  <c r="T62" i="1"/>
  <c r="AU61" i="1"/>
  <c r="AH61" i="1"/>
  <c r="U61" i="1" s="1"/>
  <c r="T61" i="1"/>
  <c r="AU60" i="1"/>
  <c r="AH60" i="1"/>
  <c r="U60" i="1" s="1"/>
  <c r="T60" i="1"/>
  <c r="AH59" i="1"/>
  <c r="U59" i="1"/>
  <c r="T59" i="1"/>
  <c r="AH58" i="1"/>
  <c r="U58" i="1" s="1"/>
  <c r="T58" i="1"/>
  <c r="AH57" i="1"/>
  <c r="U57" i="1"/>
  <c r="T57" i="1"/>
  <c r="AU56" i="1"/>
  <c r="AH56" i="1"/>
  <c r="U56" i="1"/>
  <c r="T56" i="1"/>
  <c r="AH55" i="1"/>
  <c r="U55" i="1" s="1"/>
  <c r="T55" i="1"/>
  <c r="AH54" i="1"/>
  <c r="U54" i="1"/>
  <c r="T54" i="1"/>
  <c r="AH53" i="1"/>
  <c r="U53" i="1" s="1"/>
  <c r="T53" i="1"/>
  <c r="AH52" i="1"/>
  <c r="U52" i="1"/>
  <c r="T52" i="1"/>
  <c r="AH51" i="1"/>
  <c r="U51" i="1" s="1"/>
  <c r="T51" i="1"/>
  <c r="AH50" i="1"/>
  <c r="U50" i="1"/>
  <c r="T50" i="1"/>
  <c r="AH49" i="1"/>
  <c r="U49" i="1" s="1"/>
  <c r="T49" i="1"/>
  <c r="AH48" i="1"/>
  <c r="U48" i="1"/>
  <c r="T48" i="1"/>
  <c r="AU47" i="1"/>
  <c r="AH47" i="1"/>
  <c r="U47" i="1"/>
  <c r="T47" i="1"/>
  <c r="AH46" i="1"/>
  <c r="U46" i="1" s="1"/>
  <c r="T46" i="1"/>
  <c r="AH45" i="1"/>
  <c r="U45" i="1"/>
  <c r="T45" i="1"/>
  <c r="AU44" i="1"/>
  <c r="AH44" i="1"/>
  <c r="U44" i="1"/>
  <c r="T44" i="1"/>
  <c r="AU43" i="1"/>
  <c r="AH43" i="1"/>
  <c r="U43" i="1"/>
  <c r="T43" i="1"/>
  <c r="AH42" i="1"/>
  <c r="U42" i="1" s="1"/>
  <c r="T42" i="1"/>
  <c r="AU41" i="1"/>
  <c r="AH41" i="1"/>
  <c r="U41" i="1" s="1"/>
  <c r="T41" i="1"/>
  <c r="AH40" i="1"/>
  <c r="U40" i="1"/>
  <c r="T40" i="1"/>
  <c r="AU39" i="1"/>
  <c r="AH39" i="1"/>
  <c r="U39" i="1"/>
  <c r="T39" i="1"/>
  <c r="AH38" i="1"/>
  <c r="U38" i="1" s="1"/>
  <c r="T38" i="1"/>
  <c r="AH37" i="1"/>
  <c r="U37" i="1"/>
  <c r="T37" i="1"/>
  <c r="AH36" i="1"/>
  <c r="U36" i="1" s="1"/>
  <c r="T36" i="1"/>
  <c r="AH35" i="1"/>
  <c r="U35" i="1"/>
  <c r="T35" i="1"/>
  <c r="AU34" i="1"/>
  <c r="AH34" i="1"/>
  <c r="U34" i="1"/>
  <c r="T34" i="1"/>
  <c r="AU33" i="1"/>
  <c r="AH33" i="1"/>
  <c r="U33" i="1"/>
  <c r="T33" i="1"/>
  <c r="AU32" i="1"/>
  <c r="AH32" i="1"/>
  <c r="U32" i="1"/>
  <c r="T32" i="1"/>
  <c r="AU31" i="1"/>
  <c r="AH31" i="1"/>
  <c r="U31" i="1"/>
  <c r="T31" i="1"/>
  <c r="AU30" i="1"/>
  <c r="AH30" i="1"/>
  <c r="U30" i="1"/>
  <c r="T30" i="1"/>
  <c r="AH29" i="1"/>
  <c r="U29" i="1" s="1"/>
  <c r="T29" i="1"/>
  <c r="AU28" i="1"/>
  <c r="AH28" i="1"/>
  <c r="U28" i="1" s="1"/>
  <c r="T28" i="1"/>
  <c r="AH27" i="1"/>
  <c r="U27" i="1"/>
  <c r="T27" i="1"/>
  <c r="AH26" i="1"/>
  <c r="U26" i="1" s="1"/>
  <c r="T26" i="1"/>
  <c r="AH25" i="1"/>
  <c r="U25" i="1"/>
  <c r="T25" i="1"/>
  <c r="AU24" i="1"/>
  <c r="AH24" i="1"/>
  <c r="U24" i="1"/>
  <c r="T24" i="1"/>
  <c r="AH23" i="1"/>
  <c r="U23" i="1" s="1"/>
  <c r="T23" i="1"/>
  <c r="AH22" i="1"/>
  <c r="U22" i="1"/>
  <c r="T22" i="1"/>
  <c r="AH21" i="1"/>
  <c r="U21" i="1" s="1"/>
  <c r="T21" i="1"/>
  <c r="AH20" i="1"/>
  <c r="U20" i="1"/>
  <c r="T20" i="1"/>
  <c r="AH19" i="1"/>
  <c r="U19" i="1" s="1"/>
  <c r="T19" i="1"/>
  <c r="AH18" i="1"/>
  <c r="U18" i="1"/>
  <c r="T18" i="1"/>
  <c r="AH17" i="1"/>
  <c r="U17" i="1" s="1"/>
  <c r="T17" i="1"/>
  <c r="AH16" i="1"/>
  <c r="U16" i="1"/>
  <c r="T16" i="1"/>
  <c r="AH15" i="1"/>
  <c r="U15" i="1" s="1"/>
  <c r="T15" i="1"/>
  <c r="AU14" i="1"/>
  <c r="AH14" i="1"/>
  <c r="U14" i="1" s="1"/>
  <c r="T14" i="1"/>
  <c r="AH13" i="1"/>
  <c r="U13" i="1"/>
  <c r="T13" i="1"/>
  <c r="AU12" i="1"/>
  <c r="AH12" i="1"/>
  <c r="U12" i="1"/>
  <c r="T12" i="1"/>
  <c r="AH11" i="1"/>
  <c r="U11" i="1" s="1"/>
  <c r="T11" i="1"/>
  <c r="AH10" i="1"/>
  <c r="U10" i="1"/>
  <c r="T10" i="1"/>
  <c r="AU9" i="1"/>
  <c r="AH9" i="1"/>
  <c r="U9" i="1"/>
  <c r="T9" i="1"/>
  <c r="AH8" i="1"/>
  <c r="U8" i="1" s="1"/>
  <c r="T8" i="1"/>
  <c r="AU7" i="1"/>
  <c r="AH7" i="1"/>
  <c r="U7" i="1" s="1"/>
  <c r="T7" i="1"/>
  <c r="AU6" i="1"/>
  <c r="AH6" i="1"/>
  <c r="U6" i="1" s="1"/>
  <c r="T6" i="1"/>
  <c r="AU5" i="1"/>
  <c r="AH5" i="1"/>
  <c r="U5" i="1" s="1"/>
  <c r="T5" i="1"/>
  <c r="AH4" i="1"/>
  <c r="U4" i="1" s="1"/>
  <c r="T4" i="1"/>
</calcChain>
</file>

<file path=xl/comments1.xml><?xml version="1.0" encoding="utf-8"?>
<comments xmlns="http://schemas.openxmlformats.org/spreadsheetml/2006/main">
  <authors>
    <author>Administrator</author>
  </authors>
  <commentList>
    <comment ref="E81" authorId="0" shape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Thuốc hiếm</t>
        </r>
      </text>
    </comment>
  </commentList>
</comments>
</file>

<file path=xl/sharedStrings.xml><?xml version="1.0" encoding="utf-8"?>
<sst xmlns="http://schemas.openxmlformats.org/spreadsheetml/2006/main" count="2499" uniqueCount="1328">
  <si>
    <t>12/QĐ-SYT ngày 06/01/2023, tổng 60 mặt hàng, giá trị: 4,460,998,700 đ 
263 /QĐ-TTYT ngày 29/12/2022, tổng 84 mặt hàng, giá trị: 3,642,893,480 đ
264 /QĐ-TTYT ngày 29/12/2022, tổng 11 mặt hàng, giá trị: 1,087,992,000 đ
Thầu tập trung QG mua từ 2022, số còn lại chuyển sang năm 2023 (ARV, Lao, MSTT khác) [mã màu hồng]</t>
  </si>
  <si>
    <t>TT</t>
  </si>
  <si>
    <t>Mã TT_30</t>
  </si>
  <si>
    <t>CTy</t>
  </si>
  <si>
    <t>Mã HH</t>
  </si>
  <si>
    <t>Tên thuốc</t>
  </si>
  <si>
    <t>Tên hoạt chất</t>
  </si>
  <si>
    <t>Nồng độ hàm lượng</t>
  </si>
  <si>
    <t xml:space="preserve">Đường dùng 
</t>
  </si>
  <si>
    <t xml:space="preserve">Dạng bào chế 
</t>
  </si>
  <si>
    <t>Quy cách</t>
  </si>
  <si>
    <t>GĐKLH hoặc GPNK</t>
  </si>
  <si>
    <t>Cơ sở sản xuất</t>
  </si>
  <si>
    <t>Nước sản xuất</t>
  </si>
  <si>
    <t>Đơn vị tính</t>
  </si>
  <si>
    <t>Đơn giá trúng thầu (có VAT)</t>
  </si>
  <si>
    <t>Mã nhà thầu</t>
  </si>
  <si>
    <t>Tên nhà thầu</t>
  </si>
  <si>
    <t>Số QĐ</t>
  </si>
  <si>
    <t>Số lượng BV23</t>
  </si>
  <si>
    <t>Thành tiền</t>
  </si>
  <si>
    <t>Còn lại</t>
  </si>
  <si>
    <t>Tổng 2023</t>
  </si>
  <si>
    <t>Tổng 2024</t>
  </si>
  <si>
    <t>a</t>
  </si>
  <si>
    <t>BV23</t>
  </si>
  <si>
    <t>DNA</t>
  </si>
  <si>
    <t>BSA191</t>
  </si>
  <si>
    <t xml:space="preserve"> Pro Salbutamol Inhaler</t>
  </si>
  <si>
    <t>Salbutamol sulfat</t>
  </si>
  <si>
    <t>Salbutamol 100mcg/liều x 200 liều</t>
  </si>
  <si>
    <t>Hít</t>
  </si>
  <si>
    <t>Thuốc hít định liều/ phun mù định liều</t>
  </si>
  <si>
    <t>Hộp 1 chai nhôm 10ml tương đương 200 nhát xịt x 100mcg Salbutamol</t>
  </si>
  <si>
    <t>VN-19832-16;
 Kèm theo thẻ kho</t>
  </si>
  <si>
    <t>Laboratorio Aldo-Unión, S.L.</t>
  </si>
  <si>
    <t>Tây Ban Nha</t>
  </si>
  <si>
    <t>Chai/lọ/ống/bình/hộp/ túi/gói</t>
  </si>
  <si>
    <t>Công ty cổ phần Dược - VTYT Nghệ An</t>
  </si>
  <si>
    <t xml:space="preserve"> 263 /QĐ-TTYT ngày 29/12/2022</t>
  </si>
  <si>
    <t>HDT</t>
  </si>
  <si>
    <t>C047</t>
  </si>
  <si>
    <t>A.T Ketoconazole 2%</t>
  </si>
  <si>
    <t>Ketoconazol</t>
  </si>
  <si>
    <t>2% x 5g</t>
  </si>
  <si>
    <t>Dùng ngoài</t>
  </si>
  <si>
    <t>Kem bôi da</t>
  </si>
  <si>
    <t>VD-35727-22</t>
  </si>
  <si>
    <t xml:space="preserve">Công ty cổ phần dược phẩm An Thiên </t>
  </si>
  <si>
    <t xml:space="preserve">Việt Nam </t>
  </si>
  <si>
    <t>Tuýp</t>
  </si>
  <si>
    <t>1.36</t>
  </si>
  <si>
    <t xml:space="preserve">CÔNG TY CỔ PHẦN DƯỢC PHẨM VÀ ĐẦU TƯ HDT </t>
  </si>
  <si>
    <t>12/QĐ-SYT ngày 06/01/2023</t>
  </si>
  <si>
    <t>C082</t>
  </si>
  <si>
    <t>2% x 10g</t>
  </si>
  <si>
    <t>A001</t>
  </si>
  <si>
    <t>Acarbose
 Friulchem</t>
  </si>
  <si>
    <t>Acarbose</t>
  </si>
  <si>
    <t>50mg</t>
  </si>
  <si>
    <t>Uống</t>
  </si>
  <si>
    <t>Viên nén</t>
  </si>
  <si>
    <t>VN-21983
-19</t>
  </si>
  <si>
    <t>Famar Italia,
 S.p.A</t>
  </si>
  <si>
    <t>Ý</t>
  </si>
  <si>
    <t>Viên</t>
  </si>
  <si>
    <t>1.49</t>
  </si>
  <si>
    <t xml:space="preserve"> Công ty CP Dược VTYT Nghệ An</t>
  </si>
  <si>
    <t>Codupha</t>
  </si>
  <si>
    <t>C011</t>
  </si>
  <si>
    <t>Aciclovir 5%</t>
  </si>
  <si>
    <t>Aciclovir</t>
  </si>
  <si>
    <t>5%/5g</t>
  </si>
  <si>
    <t>Thuốc dùng ngoài</t>
  </si>
  <si>
    <t>Hộp 1 tuýp 5g</t>
  </si>
  <si>
    <t>VD-18434-13</t>
  </si>
  <si>
    <t xml:space="preserve">Công ty cổ phần dược vật tư y tế Hải Dương </t>
  </si>
  <si>
    <t>Việt Nam</t>
  </si>
  <si>
    <t>Công ty cổ phần dược phẩm TW Codupha</t>
  </si>
  <si>
    <t>Khánh Hoà</t>
  </si>
  <si>
    <t>C009</t>
  </si>
  <si>
    <t>Aciclovir 800mg</t>
  </si>
  <si>
    <t>800mg</t>
  </si>
  <si>
    <t xml:space="preserve">VD-35015-21  </t>
  </si>
  <si>
    <t>Công ty cổ phần dược phẩm Khánh Hòa</t>
  </si>
  <si>
    <t>1.42</t>
  </si>
  <si>
    <t>270a</t>
  </si>
  <si>
    <t>CPC1</t>
  </si>
  <si>
    <t>40.30.270a</t>
  </si>
  <si>
    <t>Acriptega</t>
  </si>
  <si>
    <t>Tenofovir + Lamivudin + Dolutegravir</t>
  </si>
  <si>
    <t>300mg+300mg +50mg</t>
  </si>
  <si>
    <t>VN3-241-19</t>
  </si>
  <si>
    <t>Mylan Laboratories Limited</t>
  </si>
  <si>
    <t>Ấn Độ</t>
  </si>
  <si>
    <t>716/QĐ-BYT ngày 23/3/2022</t>
  </si>
  <si>
    <t>Công ty Cổ phần Dược phẩm Trung ương CPC1</t>
  </si>
  <si>
    <t>Tamy</t>
  </si>
  <si>
    <t>C834</t>
  </si>
  <si>
    <t>AD Tamy</t>
  </si>
  <si>
    <t>Vitamin A + D3</t>
  </si>
  <si>
    <t>2000UI + 250UI</t>
  </si>
  <si>
    <t>Viên nang mềm</t>
  </si>
  <si>
    <t>Hộp 10 vỉ x 10 viên</t>
  </si>
  <si>
    <t>GC-297-18</t>
  </si>
  <si>
    <t>CTCPDP Me Di Sun</t>
  </si>
  <si>
    <t>Công ty cổ phần dược phẩm Tamy</t>
  </si>
  <si>
    <t>Vĩnh Phúc</t>
  </si>
  <si>
    <t>C037</t>
  </si>
  <si>
    <t>Adrenalin</t>
  </si>
  <si>
    <t xml:space="preserve">Adrenalin </t>
  </si>
  <si>
    <t>1mg/1ml</t>
  </si>
  <si>
    <t>Tiêm</t>
  </si>
  <si>
    <t>Dung dịch tiêm</t>
  </si>
  <si>
    <t>VD-27151-17</t>
  </si>
  <si>
    <t>Công ty CP Dược phẩm Vĩnh Phúc</t>
  </si>
  <si>
    <t>Ống</t>
  </si>
  <si>
    <t>1.35</t>
  </si>
  <si>
    <t>Công ty cổ phần Dược phẩm Vĩnh Phúc</t>
  </si>
  <si>
    <t>Agimexpharm</t>
  </si>
  <si>
    <t>30.316.N4.300</t>
  </si>
  <si>
    <t>Agifamcin 300</t>
  </si>
  <si>
    <t>Rifampicin</t>
  </si>
  <si>
    <t>300mg</t>
  </si>
  <si>
    <t>VD-14223-11</t>
  </si>
  <si>
    <t>Công ty Cổ phần Dược phẩm Agimexpharm</t>
  </si>
  <si>
    <t>viên</t>
  </si>
  <si>
    <t>1323/QĐ-BVPTƯ ngày 16/12/2021</t>
  </si>
  <si>
    <t>C068</t>
  </si>
  <si>
    <t>AGIMOL 80</t>
  </si>
  <si>
    <t>Paracetamol</t>
  </si>
  <si>
    <t>80mg</t>
  </si>
  <si>
    <t>Thuốc cốm pha hỗn dịch uống</t>
  </si>
  <si>
    <t xml:space="preserve">VD-26722-17 </t>
  </si>
  <si>
    <t>CN Cty CPDP Agimexpharm - Nhà máy SX DP Agimexpharm</t>
  </si>
  <si>
    <t>Gói</t>
  </si>
  <si>
    <t>1.24</t>
  </si>
  <si>
    <t>CÔNG TY CỔ PHẦN DƯỢC PHẨM TAMY</t>
  </si>
  <si>
    <t>BSC119</t>
  </si>
  <si>
    <t>Aminazin 1,25%</t>
  </si>
  <si>
    <t>Clorpromazin</t>
  </si>
  <si>
    <t>Clorpromazin dạng muối 25mg</t>
  </si>
  <si>
    <t>Tiêm/tiêm truyền</t>
  </si>
  <si>
    <t>Thuốc tiêm/ Thuốc tiêm truyền</t>
  </si>
  <si>
    <t>Hộp 20
 ống x 2ml</t>
  </si>
  <si>
    <t>VD-30228-18</t>
  </si>
  <si>
    <t>Công ty cổ phần dược Danapha</t>
  </si>
  <si>
    <t>Đồng Tâm</t>
  </si>
  <si>
    <t>A009</t>
  </si>
  <si>
    <t>Aminic</t>
  </si>
  <si>
    <t>Mỗi túi 200ml chứa: 
L-Isoleucin 1,820g; L-Leucin 2,580g; L-Lysin acetat 2,000g; L-Methionin 0,880g; L-Phenylalanin 1,400g; L-Threonin 1,500g; L-Tryptophan 0,260g; L-Valin 2,800g; L-Alanin 1,420g; L-Arginin 1,800g; L-Aspartic acid 0,200g; L-Cystein 0,070g; L-Glutamic acid 0,100g; L-Histidin 1,000g; L-Prolin 1,000g; L-Serin 0,340g; L-Tyrosin 0,080g; Glycin 1,400g</t>
  </si>
  <si>
    <t>10%/200ml</t>
  </si>
  <si>
    <t>Tiêm truyền</t>
  </si>
  <si>
    <t>Thuốc tiêm truyền</t>
  </si>
  <si>
    <t>Túi 200 ml</t>
  </si>
  <si>
    <t>VN-22857-21</t>
  </si>
  <si>
    <t>Ay Pharmaceuticals Co., Ltd.</t>
  </si>
  <si>
    <t>Japan</t>
  </si>
  <si>
    <t>Túi</t>
  </si>
  <si>
    <t>Công ty cổ phần dược và thiết bị y tế Đồng Tâm</t>
  </si>
  <si>
    <t>Bến Tre</t>
  </si>
  <si>
    <t>A728</t>
  </si>
  <si>
    <t>ARDUAN</t>
  </si>
  <si>
    <t>Pipecuronium Bromide</t>
  </si>
  <si>
    <t xml:space="preserve"> 4mg</t>
  </si>
  <si>
    <t>Bột đông khô pha tiêm</t>
  </si>
  <si>
    <t>Hộp 25 lọ thuốc + 25 lọ dung môi 2ml</t>
  </si>
  <si>
    <t>VN-19653-16</t>
  </si>
  <si>
    <t>Gedeon Richter Plc</t>
  </si>
  <si>
    <t>Hungary</t>
  </si>
  <si>
    <t>Lọ</t>
  </si>
  <si>
    <t>Công ty cổ phần dược phẩm Bến Tre</t>
  </si>
  <si>
    <t>C317</t>
  </si>
  <si>
    <t>Atifamodin 40 mg</t>
  </si>
  <si>
    <t>Famotidin</t>
  </si>
  <si>
    <t>40mg</t>
  </si>
  <si>
    <t xml:space="preserve">Thuốc tiêm đông khô </t>
  </si>
  <si>
    <t>Hộp 5 lọ+ 5 ống dung môi 4 ml</t>
  </si>
  <si>
    <t>VD-34131-20</t>
  </si>
  <si>
    <t xml:space="preserve">Lọ </t>
  </si>
  <si>
    <t>Công ty cổ phần dược phẩm và đầu tư HDT</t>
  </si>
  <si>
    <t>C1436</t>
  </si>
  <si>
    <t>Atiglucinol inj</t>
  </si>
  <si>
    <t>Phloroglucinol + trimethyl phloroglucinol</t>
  </si>
  <si>
    <t>(40mg + 0,04mg)/4ml</t>
  </si>
  <si>
    <t>Dung dịch tiêm</t>
  </si>
  <si>
    <t>Hộp 5 ống, hộp 10 ống, hộp 20 ống x 4ml</t>
  </si>
  <si>
    <t>VD-25642-16</t>
  </si>
  <si>
    <t>Công ty cổ phần Dược phẩm An Thiên</t>
  </si>
  <si>
    <t>C072</t>
  </si>
  <si>
    <t>Atropin sulfat</t>
  </si>
  <si>
    <t>Atropin sulfat ngậm nước 0.25mg/1ml</t>
  </si>
  <si>
    <t>Thuốc tiêm</t>
  </si>
  <si>
    <t>Hộp 100 ống x 1ml</t>
  </si>
  <si>
    <t>VD-24376-16</t>
  </si>
  <si>
    <t>Công ty CP dược VTYT Hải Dương</t>
  </si>
  <si>
    <t>C637</t>
  </si>
  <si>
    <t>Bakidol Extra 250/2</t>
  </si>
  <si>
    <t>Paracetamol + chlorpheniramin</t>
  </si>
  <si>
    <t>Paracetamol 250mg + Chlorphemramin dạng muối 2mg</t>
  </si>
  <si>
    <t>Dung dịch/ hỗn dịch/ nhũ dịch uống</t>
  </si>
  <si>
    <t>Hộp 30 ống x 5 ml</t>
  </si>
  <si>
    <t>VD-22506-15, CV gia hạn số 6942/QLD-ĐK ngày 20/07/2022</t>
  </si>
  <si>
    <t>Công ty cổ phần Dược phẩm Phương Đông</t>
  </si>
  <si>
    <t>BSA111</t>
  </si>
  <si>
    <t>BEATIL 4mg/5mg (Xuất xưởng: Gedeon Richter Plc.; Đ/c: Gyomroi út 19-21, Budapest, 1103, Hungary)</t>
  </si>
  <si>
    <t>Perindopril tert- butylamin; Amlodipin (dưới dạng Amlodipin besylat)</t>
  </si>
  <si>
    <t>4mg+5mg</t>
  </si>
  <si>
    <t>Hộp 3 vỉ x 10 viên</t>
  </si>
  <si>
    <t>VN-20510-17</t>
  </si>
  <si>
    <t>Gedeon Richter Polska Sp. zo.o</t>
  </si>
  <si>
    <t>Ba Lan</t>
  </si>
  <si>
    <t>Pha Nam</t>
  </si>
  <si>
    <t>BSC128</t>
  </si>
  <si>
    <t>BENITA</t>
  </si>
  <si>
    <t>Budesonid</t>
  </si>
  <si>
    <t>64mcg/ 0,05ml</t>
  </si>
  <si>
    <t>Xịt mũi</t>
  </si>
  <si>
    <t xml:space="preserve">Hỗn dịch xịt mũi </t>
  </si>
  <si>
    <t>Hộp 1 lọ 120 liều</t>
  </si>
  <si>
    <t>VD-23879-15</t>
  </si>
  <si>
    <t>Công ty CP Tập Đoàn Merap</t>
  </si>
  <si>
    <t>Công ty cổ phần dược Pha Nam</t>
  </si>
  <si>
    <t>DLTW2</t>
  </si>
  <si>
    <t>A063</t>
  </si>
  <si>
    <t>Betadine Antiseptic Solution 10% w/v</t>
  </si>
  <si>
    <t>Povidon iod</t>
  </si>
  <si>
    <t>10% kl/tt</t>
  </si>
  <si>
    <t>Dung dịch dùng ngoài</t>
  </si>
  <si>
    <t>VN-19506-15</t>
  </si>
  <si>
    <t>Mundipharma Pharmaceuticals Ltd</t>
  </si>
  <si>
    <t>Cyprus</t>
  </si>
  <si>
    <t>Chai</t>
  </si>
  <si>
    <t>1.8</t>
  </si>
  <si>
    <t>Công ty TNHH một thành viên Dược liệu TW2</t>
  </si>
  <si>
    <t>CPC1 Hà Nội</t>
  </si>
  <si>
    <t>C546</t>
  </si>
  <si>
    <t>BFS-Naloxone</t>
  </si>
  <si>
    <t>Naloxon hydroclorid</t>
  </si>
  <si>
    <t xml:space="preserve"> 0.4mg/ml</t>
  </si>
  <si>
    <t>Hộp 10 ống x 1ml</t>
  </si>
  <si>
    <t>VD-23379-15</t>
  </si>
  <si>
    <t xml:space="preserve">Công ty cổ phần dược phẩm CPC1 Hà Nội </t>
  </si>
  <si>
    <t xml:space="preserve"> Việt Nam</t>
  </si>
  <si>
    <t>Công ty cổ phần dược phẩm CPC1 Hà Nội</t>
  </si>
  <si>
    <t>C1432</t>
  </si>
  <si>
    <t>BFS-Tranexamic 500mg/10ml</t>
  </si>
  <si>
    <t>Tranexamic acid</t>
  </si>
  <si>
    <t>500mg/10ml</t>
  </si>
  <si>
    <t>Hộp 20 ống x 10ml</t>
  </si>
  <si>
    <t>VD-24750-16</t>
  </si>
  <si>
    <t>Miền Trung</t>
  </si>
  <si>
    <t>BSC123</t>
  </si>
  <si>
    <t>Bidilucil 500</t>
  </si>
  <si>
    <t>Meclophenoxat</t>
  </si>
  <si>
    <t>Meclophenoxat dạng muối 500mg</t>
  </si>
  <si>
    <t>Tiêm/ tiêm truyền</t>
  </si>
  <si>
    <t>Hộp 1 lọ + 1 ống nước cất pha tiêm 10ml; Bột đông khô pha tiêm</t>
  </si>
  <si>
    <t>VD-20667-14;  có CV duy trì số 6942 QLD/ĐK hiệu lực đến (31/12/2022)</t>
  </si>
  <si>
    <t>Công ty cổ phần Dược- TTBYT Bình Định</t>
  </si>
  <si>
    <t>Công ty cổ phần dược phẩm Miền Trung</t>
  </si>
  <si>
    <t>A056</t>
  </si>
  <si>
    <t>Biseptol</t>
  </si>
  <si>
    <t>Sulfamethoxazol + trimethoprim</t>
  </si>
  <si>
    <t>(40mg + 8mg)/ml</t>
  </si>
  <si>
    <t>Hỗn dịch uống</t>
  </si>
  <si>
    <t>VN-20800-17</t>
  </si>
  <si>
    <t>Medana Pharma S.A.</t>
  </si>
  <si>
    <t>Poland</t>
  </si>
  <si>
    <t>1.9</t>
  </si>
  <si>
    <t>Công ty cổ phần dược phẩm Trung ương CPC1</t>
  </si>
  <si>
    <t>NILE</t>
  </si>
  <si>
    <t>C859</t>
  </si>
  <si>
    <t>Bominity</t>
  </si>
  <si>
    <t>Vitamin C ( dưới dạng ascorbat natri) 100mg</t>
  </si>
  <si>
    <t>100mg/10ml</t>
  </si>
  <si>
    <t>Dung dịch uống, Uống</t>
  </si>
  <si>
    <t>Hộp 2 vỉ x 5 ống x 10ml, 4 vỉ x 5 ống x 10ml, 6 vỉ x 5 ống x 10 ml, 8 vỉ x 5 ống x 10ml; Dung dịch uống</t>
  </si>
  <si>
    <t>VD-27500-17</t>
  </si>
  <si>
    <t>Công ty CP Dược phẩm CPC1 Hà Nội</t>
  </si>
  <si>
    <t>Công ty cổ phần Dược phẩm NILE</t>
  </si>
  <si>
    <t>DP&amp;TB YT Hà Nội</t>
  </si>
  <si>
    <t>A006</t>
  </si>
  <si>
    <t>Bromhexin Actavis 8mg</t>
  </si>
  <si>
    <t xml:space="preserve">Bromhexin hydrochlorid </t>
  </si>
  <si>
    <t>8mg</t>
  </si>
  <si>
    <t>VN-19552-16</t>
  </si>
  <si>
    <t>Balkanpharma - Dupnitsa AD</t>
  </si>
  <si>
    <t>Bulgaria</t>
  </si>
  <si>
    <t>1.10</t>
  </si>
  <si>
    <t>Công ty Cổ phần Dược phẩm Thiết bị Y tế Hà Nội</t>
  </si>
  <si>
    <t>E003</t>
  </si>
  <si>
    <t>Bucarvin</t>
  </si>
  <si>
    <t>Bupivacain hydroclorid</t>
  </si>
  <si>
    <t>20mg/4ml</t>
  </si>
  <si>
    <t>Dung dịch tiêm gây tê tủy sống</t>
  </si>
  <si>
    <t xml:space="preserve">VD-17042-12  </t>
  </si>
  <si>
    <t>VIMEDIMEX Bình dương</t>
  </si>
  <si>
    <t>A007</t>
  </si>
  <si>
    <t>Bupivacaine Aguettant 5mg/ml</t>
  </si>
  <si>
    <t>Bupivacaine hydrochloride anhydrous (dưới dạng Bupivacaine hydrochloride)</t>
  </si>
  <si>
    <t>100mg/ 20ml</t>
  </si>
  <si>
    <t xml:space="preserve">VN-19692-16 </t>
  </si>
  <si>
    <t>Delpharm Tours (xuất xưởng lô: Laboratoire Aguettant)</t>
  </si>
  <si>
    <t xml:space="preserve">Pháp </t>
  </si>
  <si>
    <t>1.22</t>
  </si>
  <si>
    <t>CÔNG TY TNHH MTV VIMEDIMEX BÌNH DƯƠNG</t>
  </si>
  <si>
    <t>B020</t>
  </si>
  <si>
    <t xml:space="preserve">Butavell </t>
  </si>
  <si>
    <t>Dobutamine (dưới dạng dobutamine HCL)</t>
  </si>
  <si>
    <t>50mg/ml</t>
  </si>
  <si>
    <t xml:space="preserve">Dung dịch tiêm </t>
  </si>
  <si>
    <t xml:space="preserve">VN-20074-16 </t>
  </si>
  <si>
    <t>PT. Novell Pharmaceutical Laboratories</t>
  </si>
  <si>
    <t>Indonesia</t>
  </si>
  <si>
    <t>C021</t>
  </si>
  <si>
    <t>Cammic</t>
  </si>
  <si>
    <t>Acid Tranexamic</t>
  </si>
  <si>
    <t>500mg/5ml</t>
  </si>
  <si>
    <t xml:space="preserve">VD-23729-15 </t>
  </si>
  <si>
    <t>Pymepharco</t>
  </si>
  <si>
    <t>J01DB05.01.04.N2</t>
  </si>
  <si>
    <t>Cefadroxil EG 500mg (CSNQ: EG LABO - Laboratoiries EuroGenerics, địa chỉ: "Le Quintet" Bat A, 12 rue Danjou 92517 Boulogne Billancourt cedex France)</t>
  </si>
  <si>
    <t>Cefadroxil</t>
  </si>
  <si>
    <t>500mg</t>
  </si>
  <si>
    <t>viên nang</t>
  </si>
  <si>
    <t>H/10 vỉ/10 viên nang cứng</t>
  </si>
  <si>
    <t>VD-25382-16</t>
  </si>
  <si>
    <t>Công Ty Cổ Phần Pymepharco</t>
  </si>
  <si>
    <t>58/QĐ-TTMS ngày 03/8/2022</t>
  </si>
  <si>
    <t>CÔNG TY CỔ PHẦN PYMEPHARCO</t>
  </si>
  <si>
    <t>Dược Sài Gòn</t>
  </si>
  <si>
    <t>C1080</t>
  </si>
  <si>
    <t>Cefamandol 1g</t>
  </si>
  <si>
    <t>Cefamandol</t>
  </si>
  <si>
    <t>1000mg</t>
  </si>
  <si>
    <t>Bột pha tiêm</t>
  </si>
  <si>
    <t>Hộp 1 lọ</t>
  </si>
  <si>
    <t>VD-25795-16</t>
  </si>
  <si>
    <t>Công ty cổ phần dược phẩm Trung ương 1 - Pharbaco</t>
  </si>
  <si>
    <t>Công ty TNHHMTV Dược Sài Gòn</t>
  </si>
  <si>
    <t>B067</t>
  </si>
  <si>
    <t>Cefoperazon 0.5g</t>
  </si>
  <si>
    <t>Cefoperazon</t>
  </si>
  <si>
    <t>0.5g</t>
  </si>
  <si>
    <t>Thuốc bột pha tiêm</t>
  </si>
  <si>
    <t>Hộp 10 lọ x 0.5g</t>
  </si>
  <si>
    <t>VD-31708-19</t>
  </si>
  <si>
    <t>Chi nhánh 3-Công ty cổ phần dược phẩm Imexpharm tại Bình Dương</t>
  </si>
  <si>
    <t>MEDIPHARCO</t>
  </si>
  <si>
    <t>J01DD02.02.06.N2</t>
  </si>
  <si>
    <t>Ceftazidime 1000</t>
  </si>
  <si>
    <t>Ceftazidim</t>
  </si>
  <si>
    <t>1g</t>
  </si>
  <si>
    <t>Tiêm/ truyền</t>
  </si>
  <si>
    <t>Hộp 10 lọ</t>
  </si>
  <si>
    <t xml:space="preserve">VD-19012-13 </t>
  </si>
  <si>
    <t>Công ty Cổ phần Dược phẩm Tenamyd</t>
  </si>
  <si>
    <t>LIÊN DANH CÔNG TY CỔ PHẦN DƯỢC PHẨM TENAMYD - CÔNG TY CỔ PHẦN DƯỢC MEDIPHARCO</t>
  </si>
  <si>
    <t>B029</t>
  </si>
  <si>
    <t xml:space="preserve">Cephalexin PMP 500 </t>
  </si>
  <si>
    <t>Cephalexin</t>
  </si>
  <si>
    <t>Viên nang cứng</t>
  </si>
  <si>
    <t xml:space="preserve">VD-23828-15 </t>
  </si>
  <si>
    <t>CTCP Pymepharco</t>
  </si>
  <si>
    <t>1.18</t>
  </si>
  <si>
    <t>Công ty cổ phần Pymepharco</t>
  </si>
  <si>
    <t xml:space="preserve"> EXIMPHAR</t>
  </si>
  <si>
    <t>C056</t>
  </si>
  <si>
    <t>Clamogentin 1,2g</t>
  </si>
  <si>
    <t>Amoxicilin + acid clavulanic</t>
  </si>
  <si>
    <t>1g + 0,2g</t>
  </si>
  <si>
    <t>VD-27141-17</t>
  </si>
  <si>
    <t>Công ty Cổ phần Dược phẩm VCP</t>
  </si>
  <si>
    <t>Công ty cổ phần dược &amp; thiết bị y tế EXIMPHAR</t>
  </si>
  <si>
    <t>C032</t>
  </si>
  <si>
    <t>Clindacine 300</t>
  </si>
  <si>
    <t>Clindamycin (Clindamycin phosphat)</t>
  </si>
  <si>
    <t>300mg/2ml</t>
  </si>
  <si>
    <t xml:space="preserve">VD-18003-12  </t>
  </si>
  <si>
    <t>C238</t>
  </si>
  <si>
    <t>Clorpheniramin</t>
  </si>
  <si>
    <t>Chlorpheniramin</t>
  </si>
  <si>
    <t>Chlorpheniramin dạng muối 4mg</t>
  </si>
  <si>
    <t>Viên hòa tan nhanh</t>
  </si>
  <si>
    <t>Hộp 5 vỉ x 10 viên</t>
  </si>
  <si>
    <t>VD-32169-19</t>
  </si>
  <si>
    <t>Công ty cổ phần Hóa dược Việt Nam</t>
  </si>
  <si>
    <t>Bình Định</t>
  </si>
  <si>
    <t>C034</t>
  </si>
  <si>
    <t>Clyodas 150</t>
  </si>
  <si>
    <t xml:space="preserve">Clindamycin (dưới dạng Clindamycin hydroclorid) </t>
  </si>
  <si>
    <t>150mg</t>
  </si>
  <si>
    <t>VD-28234-17</t>
  </si>
  <si>
    <t>Công ty cổ phần Dược - Trang thiết bị y tế Bình Định (Bidiphar)</t>
  </si>
  <si>
    <t>1.5</t>
  </si>
  <si>
    <t>Á Châu</t>
  </si>
  <si>
    <t>A014</t>
  </si>
  <si>
    <t>Cyclindox 100mg</t>
  </si>
  <si>
    <t>Doxycyclin (dưới dạng Doxycyclin hyclat)</t>
  </si>
  <si>
    <t>100mg</t>
  </si>
  <si>
    <t xml:space="preserve">VN-20558-17 </t>
  </si>
  <si>
    <t>Medochemie Ltd - Factory AZ</t>
  </si>
  <si>
    <t>1.32</t>
  </si>
  <si>
    <t>Công ty Cổ phần Dược Á Châu</t>
  </si>
  <si>
    <t>C254</t>
  </si>
  <si>
    <t>Diazepam 10mg/2ml</t>
  </si>
  <si>
    <t>Diazepam</t>
  </si>
  <si>
    <t>5mg/ml</t>
  </si>
  <si>
    <t>Tiêm/Tiêm truyền</t>
  </si>
  <si>
    <t>Thuốc tiêm/Thuốc Tiêm truyền</t>
  </si>
  <si>
    <t>Hộp 10 
ống x 2ml</t>
  </si>
  <si>
    <t>VD-25308-16,
 CV gia hạn số 15828e/QLD-ĐK ngày 05/09/2021</t>
  </si>
  <si>
    <t>Chi nhánh công ty cổ phần dược phẩm Trung ương Vidipha tỉnh Bình Dương</t>
  </si>
  <si>
    <t>Việt
 Nam</t>
  </si>
  <si>
    <t>A633</t>
  </si>
  <si>
    <t>Diazepam
-Hameln 5mg/ml Injection</t>
  </si>
  <si>
    <t>10mg/2ml</t>
  </si>
  <si>
    <t>Hộp 10 ống 2ml</t>
  </si>
  <si>
    <t>VN-19414-15, CV gia hạn số 4781/QLD-ĐK ngày 02/06/2022</t>
  </si>
  <si>
    <t>Siegfried 
Hameln GmbH</t>
  </si>
  <si>
    <t>Đức</t>
  </si>
  <si>
    <t>C035</t>
  </si>
  <si>
    <t>Diclofenac</t>
  </si>
  <si>
    <t xml:space="preserve">Diclofenac Natri </t>
  </si>
  <si>
    <t>Viên nén bao tan trong ruột</t>
  </si>
  <si>
    <t>VD-29907-18</t>
  </si>
  <si>
    <t>Tân An</t>
  </si>
  <si>
    <t>C255</t>
  </si>
  <si>
    <t>Diclofenac methyl</t>
  </si>
  <si>
    <t>Diclofenac dạng muối 1%/20g</t>
  </si>
  <si>
    <t>Gel bôi da</t>
  </si>
  <si>
    <t>Hộp 1 tuýp 20g</t>
  </si>
  <si>
    <t>VD-30382-18</t>
  </si>
  <si>
    <t>Công ty cổ phần dược phẩm Hà Tây</t>
  </si>
  <si>
    <t>Công ty TNHH dược phẩm Tân An</t>
  </si>
  <si>
    <t>C256</t>
  </si>
  <si>
    <t>Diclovat</t>
  </si>
  <si>
    <t>Diclofenac dạng muối 100mg</t>
  </si>
  <si>
    <t>Đặt hậu môn</t>
  </si>
  <si>
    <t>Thuốc đặt hậu môn/trực tràng</t>
  </si>
  <si>
    <t>Hộp
 2 vỉ x 5 viên</t>
  </si>
  <si>
    <t>VD-20245-13,
 CV gia hạn số 279/QĐ-QLD ngày 25/05/2022</t>
  </si>
  <si>
    <t>Công ty cổ phần 
dược phẩm Sao Kim</t>
  </si>
  <si>
    <t>Việt 
Nam</t>
  </si>
  <si>
    <t>C267</t>
  </si>
  <si>
    <t>Dimedrol</t>
  </si>
  <si>
    <t>Diphenhydramin</t>
  </si>
  <si>
    <t>Diphenhyd ramin dạng muối 10mg/1ml</t>
  </si>
  <si>
    <t>Hộp 10 ống, 20 ống, 50 ống, 100 ống x 1ml</t>
  </si>
  <si>
    <t>VD-23761-15</t>
  </si>
  <si>
    <t>C540</t>
  </si>
  <si>
    <t>Dismolan</t>
  </si>
  <si>
    <t>Acetylcystein</t>
  </si>
  <si>
    <t>200mg/10ml</t>
  </si>
  <si>
    <t>Dung dịch uống</t>
  </si>
  <si>
    <t>VD-21505-14</t>
  </si>
  <si>
    <t>C448</t>
  </si>
  <si>
    <t>Disthyrox</t>
  </si>
  <si>
    <t>Levothyroxin</t>
  </si>
  <si>
    <t>Levothyroxin dạng muối 100 mcg</t>
  </si>
  <si>
    <t>Hộp 5 vỉ x 20 viên</t>
  </si>
  <si>
    <t>VD-21846-14</t>
  </si>
  <si>
    <t>Domuvar</t>
  </si>
  <si>
    <t>Bacillus subtilis</t>
  </si>
  <si>
    <t>2x10^9CFU/5ml</t>
  </si>
  <si>
    <t>Hỗn dịch uống, uống</t>
  </si>
  <si>
    <t>Hộp 2 vỉ x 5 ống nhựa x 5ml/ống; Hộp 4 vỉ x 5 ống nhựa x 5ml/ống; Hộp 6 vỉ x 5 ống nhựa x 5ml/ống; Hộp 8 vỉ x 5 ống nhựa x 5ml/ống</t>
  </si>
  <si>
    <t>QLSP-902-15</t>
  </si>
  <si>
    <t>Công ty Cổ phần Dược phẩm CPC1 Hà Nội</t>
  </si>
  <si>
    <t>BSB028</t>
  </si>
  <si>
    <t>Doncef</t>
  </si>
  <si>
    <t>Cefradin</t>
  </si>
  <si>
    <t xml:space="preserve"> 500mg</t>
  </si>
  <si>
    <t>H/3 vỉ/10 viên</t>
  </si>
  <si>
    <t>VD-23833-15 (có CV gia hạn)</t>
  </si>
  <si>
    <t>E117</t>
  </si>
  <si>
    <t>Dubemin Injection</t>
  </si>
  <si>
    <t>Thiamin hydroclorid; Pyridoxin hydroclorid; Cyanocobalamin</t>
  </si>
  <si>
    <t>(100mg + 100mg + 1mg)/3ml</t>
  </si>
  <si>
    <t>Hộp 1 vỉ x 5 ống x 3ml</t>
  </si>
  <si>
    <t>VN-20721-17</t>
  </si>
  <si>
    <t>Incepta Pharmaceuticals Ltd</t>
  </si>
  <si>
    <t>Bangladesh</t>
  </si>
  <si>
    <t>B035</t>
  </si>
  <si>
    <t>Entacron 25</t>
  </si>
  <si>
    <t>Spironolacton</t>
  </si>
  <si>
    <t>25mg</t>
  </si>
  <si>
    <t>VD-25261-16</t>
  </si>
  <si>
    <t>Công ty CPDP Sa Vi</t>
  </si>
  <si>
    <t>C078</t>
  </si>
  <si>
    <t>ENTEROGRAN</t>
  </si>
  <si>
    <t>Bacillus clausii</t>
  </si>
  <si>
    <t>2 tỷ bào tử/g</t>
  </si>
  <si>
    <t>Thuốc bột</t>
  </si>
  <si>
    <t>Hộp 20 gói x 1g</t>
  </si>
  <si>
    <t>QLSP-954-16</t>
  </si>
  <si>
    <t>Công ty Cổ phần Vắcxin và sinh phẩm Nha Trang</t>
  </si>
  <si>
    <t>Imexpharm</t>
  </si>
  <si>
    <t>30.312.N3.400</t>
  </si>
  <si>
    <t>Ethambutol 400 mg</t>
  </si>
  <si>
    <t>Ethambutol</t>
  </si>
  <si>
    <t>400 mg</t>
  </si>
  <si>
    <t>VD-20750-14</t>
  </si>
  <si>
    <t>Công Ty Cổ Phần Dược phẩm Imexpharm</t>
  </si>
  <si>
    <t>292/QĐ-BVPTƯ ngày 21/04/2022</t>
  </si>
  <si>
    <t>Công ty cổ phần dược phẩm Imexpharm</t>
  </si>
  <si>
    <t>A530</t>
  </si>
  <si>
    <t>Eyetobrin 0,3%</t>
  </si>
  <si>
    <t>Tobramycin</t>
  </si>
  <si>
    <t>0,3%/5ml</t>
  </si>
  <si>
    <t>Nhỏ mắt</t>
  </si>
  <si>
    <t>Dung dịch nhỏ mắt</t>
  </si>
  <si>
    <t>Hộp 1 lọ x 5ml</t>
  </si>
  <si>
    <t>VN-21787-19</t>
  </si>
  <si>
    <t>Cooper S.A. Pharmaceuticals</t>
  </si>
  <si>
    <t>Greece</t>
  </si>
  <si>
    <t>D004</t>
  </si>
  <si>
    <t>Fabamox 250</t>
  </si>
  <si>
    <t>Amoxicillin</t>
  </si>
  <si>
    <t>250mg</t>
  </si>
  <si>
    <t>VD-25791-16</t>
  </si>
  <si>
    <t>CTCP DP TW 1 - Pharbaco.</t>
  </si>
  <si>
    <t>C062</t>
  </si>
  <si>
    <t>Fascapin-10</t>
  </si>
  <si>
    <t>Nifedipin</t>
  </si>
  <si>
    <t>10mg</t>
  </si>
  <si>
    <t xml:space="preserve">VD-22524-15      </t>
  </si>
  <si>
    <t>Công ty CP DP Trung ương 2</t>
  </si>
  <si>
    <t>1.50</t>
  </si>
  <si>
    <t>Công ty cổ phần Dược phẩm Trung Ương Codupha</t>
  </si>
  <si>
    <t>C150</t>
  </si>
  <si>
    <t>Firstlexin 250 DT.</t>
  </si>
  <si>
    <t>Viên nén phân tán</t>
  </si>
  <si>
    <t>VD-27079-17</t>
  </si>
  <si>
    <t>Dược liệu TW2</t>
  </si>
  <si>
    <t>A228</t>
  </si>
  <si>
    <t>Flixotide Evohaler Spray 125mcg 120dose</t>
  </si>
  <si>
    <t>Fluticasone propionate</t>
  </si>
  <si>
    <t>125mcg/ liều xịt</t>
  </si>
  <si>
    <t>Xịt qua đường miệng</t>
  </si>
  <si>
    <t>Thuốc xịt dạng phun mù định liều (dùng để hít qua đường miệng)</t>
  </si>
  <si>
    <t>Hộp 1 bình xịt 120 liều</t>
  </si>
  <si>
    <t>VN-16267-13</t>
  </si>
  <si>
    <t>Glaxo Wellcome S.A.</t>
  </si>
  <si>
    <t>Bình xịt</t>
  </si>
  <si>
    <t>Công ty TNHH một thành viên dược liệu TW2</t>
  </si>
  <si>
    <t>A498</t>
  </si>
  <si>
    <t>Folihem</t>
  </si>
  <si>
    <t>Sắt fumarat + acid folic</t>
  </si>
  <si>
    <t xml:space="preserve">310mg+0,35mg </t>
  </si>
  <si>
    <t>Viên nén bao phim</t>
  </si>
  <si>
    <t xml:space="preserve">Hộp 10 vỉ x 10 viên </t>
  </si>
  <si>
    <t>VN-19441-15</t>
  </si>
  <si>
    <t xml:space="preserve">Remedica Ltd </t>
  </si>
  <si>
    <t>A472</t>
  </si>
  <si>
    <t>Fresofol 1% Mct/Lct Inj 20ml 5's</t>
  </si>
  <si>
    <t>Propofol 1% (10mg/ml)</t>
  </si>
  <si>
    <t>1%, 20ml</t>
  </si>
  <si>
    <t>Tiêm hoặc tiêm truyền tĩnh mạch (IV)</t>
  </si>
  <si>
    <t>Nhũ tương tiêm hoặc tiêm truyền</t>
  </si>
  <si>
    <t>Hộp 5 ống 20ml</t>
  </si>
  <si>
    <t>VN-17438-13</t>
  </si>
  <si>
    <t>Fresenius Kabi Austria GmbH</t>
  </si>
  <si>
    <t>Áo</t>
  </si>
  <si>
    <t>D010</t>
  </si>
  <si>
    <t>Fudcime 200 mg</t>
  </si>
  <si>
    <t>Cefixim</t>
  </si>
  <si>
    <t>200mg</t>
  </si>
  <si>
    <t>VD-23642-15</t>
  </si>
  <si>
    <t>1.7</t>
  </si>
  <si>
    <t>Công ty CP dược và thiết bị y tế Đồng Tâm</t>
  </si>
  <si>
    <t>C707</t>
  </si>
  <si>
    <t>Garnotal 10</t>
  </si>
  <si>
    <t>Phenobarbital</t>
  </si>
  <si>
    <t>VD-31519-19</t>
  </si>
  <si>
    <t>Công ty Cổ phần Dược Danapha</t>
  </si>
  <si>
    <t>C373</t>
  </si>
  <si>
    <t>Glucose 5%</t>
  </si>
  <si>
    <t>Glucose</t>
  </si>
  <si>
    <t>5%/ 500ml</t>
  </si>
  <si>
    <t>Thùng 20 chai nhựa 500ml; Dung dịch tiêm truyền</t>
  </si>
  <si>
    <t>VD-28252-17; có CV duy trì số 6942 QLD/ĐK hiệu lực đến ngày 31/12/2022</t>
  </si>
  <si>
    <t>Công ty cổ phần Fresenius Kabi Việt Nam</t>
  </si>
  <si>
    <t>Tân Trường Sinh</t>
  </si>
  <si>
    <t>D012</t>
  </si>
  <si>
    <t>Glycinorm-80</t>
  </si>
  <si>
    <t>Gliclazid</t>
  </si>
  <si>
    <t>VN-19676-16</t>
  </si>
  <si>
    <t>Ipca Laboratories Ltd.</t>
  </si>
  <si>
    <t>1.56</t>
  </si>
  <si>
    <t>Công ty cổ phần kinh doanh thương mại Tân Trường Sinh</t>
  </si>
  <si>
    <t>Hậu Giang</t>
  </si>
  <si>
    <t>D017</t>
  </si>
  <si>
    <t>Hapacol 150</t>
  </si>
  <si>
    <t>uống</t>
  </si>
  <si>
    <t>thuốc bột sủi bọt</t>
  </si>
  <si>
    <t xml:space="preserve">VD-21137-14 </t>
  </si>
  <si>
    <t>CTCP Dược Hậu Giang - CN nhà máy DP DHG tại Hậu Giang</t>
  </si>
  <si>
    <t>gói</t>
  </si>
  <si>
    <t>1.11</t>
  </si>
  <si>
    <t>Công ty cổ phần Dược Hậu Giang</t>
  </si>
  <si>
    <t>C1667</t>
  </si>
  <si>
    <t>Hovinlex</t>
  </si>
  <si>
    <t>Vitamin B1 + B6 + B12</t>
  </si>
  <si>
    <t>200mg + 100mg + 1.000mcg</t>
  </si>
  <si>
    <t>VD-33261-19</t>
  </si>
  <si>
    <t>Công ty cổ phần dược-vật tư y tế Thanh Hóa</t>
  </si>
  <si>
    <t>Bình Việt Đức</t>
  </si>
  <si>
    <t>A002</t>
  </si>
  <si>
    <t>Human Albumin 20% Octapharma</t>
  </si>
  <si>
    <t xml:space="preserve">Human Albumin </t>
  </si>
  <si>
    <t>10g/50ml</t>
  </si>
  <si>
    <t xml:space="preserve">Tiêm truyền tĩnh mạch </t>
  </si>
  <si>
    <t xml:space="preserve">Dung dịch tiêm truyền </t>
  </si>
  <si>
    <t>SP3-1195-20</t>
  </si>
  <si>
    <t>Octapharma Pharmazeutika Produktionsges. m.b.H</t>
  </si>
  <si>
    <t>1.40</t>
  </si>
  <si>
    <t>Công ty Trách Nhiệm Hữu Hạn Bình Việt Đức</t>
  </si>
  <si>
    <t>V4001</t>
  </si>
  <si>
    <t>Huyết thanh kháng độc tố uốn ván tinh chế (SAT)</t>
  </si>
  <si>
    <t>Huyết thanh kháng uốn ván</t>
  </si>
  <si>
    <t>1500UI/1ml/liều</t>
  </si>
  <si>
    <t>Thuốc tiêm</t>
  </si>
  <si>
    <t>Hộp 20 ống, hai vỉ x 1500 đvqt</t>
  </si>
  <si>
    <t>QLSP-1037-17</t>
  </si>
  <si>
    <t>Viện Vắc xin và sinh phẩm y tế (IVAC)</t>
  </si>
  <si>
    <t>Liều</t>
  </si>
  <si>
    <t>C406</t>
  </si>
  <si>
    <t>Ihybes 150</t>
  </si>
  <si>
    <t>Irbesartan</t>
  </si>
  <si>
    <t>VD-23489-15 có gia hạn</t>
  </si>
  <si>
    <t>CN CTCP DP Agimexpharm - Nhà máy SX DP Agimexpharm</t>
  </si>
  <si>
    <t>Việt Đức</t>
  </si>
  <si>
    <t>D025</t>
  </si>
  <si>
    <t>Imidu® 60 mg</t>
  </si>
  <si>
    <t>Isosorbid-5-mononitrat</t>
  </si>
  <si>
    <t>60mg</t>
  </si>
  <si>
    <t>viên nén tác dụng kéo dài</t>
  </si>
  <si>
    <t>VD-33887-19</t>
  </si>
  <si>
    <t>Công ty TNHH Hasan - Dermapharm</t>
  </si>
  <si>
    <t>1.26</t>
  </si>
  <si>
    <t>CÔNG TY TNHH DƯỢC PHẨM VIỆT ĐỨC</t>
  </si>
  <si>
    <t>A065</t>
  </si>
  <si>
    <t>Imodium</t>
  </si>
  <si>
    <t>Loperamide hydrochlorid</t>
  </si>
  <si>
    <t>2mg</t>
  </si>
  <si>
    <t>Viên nang</t>
  </si>
  <si>
    <t>VN-13196-11</t>
  </si>
  <si>
    <t>OLIC (Thailand) Ltd.</t>
  </si>
  <si>
    <t>Thái Lan</t>
  </si>
  <si>
    <t>30.313.N4.300</t>
  </si>
  <si>
    <t>Isoniazid 300 mg</t>
  </si>
  <si>
    <t>Isoniazid</t>
  </si>
  <si>
    <t>300 mg</t>
  </si>
  <si>
    <t>VD-20751-14</t>
  </si>
  <si>
    <t>Pharbaco</t>
  </si>
  <si>
    <t>30.313.N4.50</t>
  </si>
  <si>
    <t>Isoniazid 50mg</t>
  </si>
  <si>
    <t>VD-25806-16</t>
  </si>
  <si>
    <t>Công ty dược phẩm Trung ương I - Pharbaco</t>
  </si>
  <si>
    <t>DP &amp;TB YT Hoàng Đức</t>
  </si>
  <si>
    <t>A02BC05.02.01.N2</t>
  </si>
  <si>
    <t>Jiracek</t>
  </si>
  <si>
    <t>Esomeprazol</t>
  </si>
  <si>
    <t>Viên nén bao phim tan trong ruột</t>
  </si>
  <si>
    <t>Hộp 4 vỉ x 7 viên</t>
  </si>
  <si>
    <t>VD-28467-17</t>
  </si>
  <si>
    <t xml:space="preserve">Công ty cổ phần dược phẩm Đạt Vi Phú </t>
  </si>
  <si>
    <t>CÔNG TY TNHH DƯỢC PHẨM VÀ TRANG THIẾT BỊ Y TẾ HOÀNG ĐỨC</t>
  </si>
  <si>
    <t>A02BC05.01.01.N2</t>
  </si>
  <si>
    <t>Jiracek-20</t>
  </si>
  <si>
    <t>20mg</t>
  </si>
  <si>
    <t>VD-32619-19</t>
  </si>
  <si>
    <t>A686</t>
  </si>
  <si>
    <t>Ketamine Hydrochloride injection</t>
  </si>
  <si>
    <t>Ketamin</t>
  </si>
  <si>
    <t>Hộp 25 
lọ 10 ml</t>
  </si>
  <si>
    <t>VN-20611-17, CV gia hạn số 4781/QLD-ĐK ngày 02/06/2022</t>
  </si>
  <si>
    <t>Panpharma GmbH</t>
  </si>
  <si>
    <t>D005</t>
  </si>
  <si>
    <t xml:space="preserve">Klamentin 500/62.5 </t>
  </si>
  <si>
    <t xml:space="preserve">Amoxicilin (dưới dạng Amoxicillin trihydrat) + Acid clavulanic (dưới dạng Clavulanat kali) </t>
  </si>
  <si>
    <t>500mg + 62,5mg</t>
  </si>
  <si>
    <t>thuốc cốm pha hỗn dịch uống</t>
  </si>
  <si>
    <t>VD-24617-16</t>
  </si>
  <si>
    <t>D013</t>
  </si>
  <si>
    <t xml:space="preserve">LEVODHG 250 </t>
  </si>
  <si>
    <t xml:space="preserve">Levofloxacin (dưới dạng Levofloxacin hemihydrat 256,23mg) </t>
  </si>
  <si>
    <t>viên nén bao phim</t>
  </si>
  <si>
    <t xml:space="preserve">VD-21557-14 </t>
  </si>
  <si>
    <t>D008</t>
  </si>
  <si>
    <t>Lipotatin 20mg</t>
  </si>
  <si>
    <t>Atorvastatin</t>
  </si>
  <si>
    <t xml:space="preserve">VD-24004-15 </t>
  </si>
  <si>
    <t>CTCP dược phẩm và sinh học y tế</t>
  </si>
  <si>
    <t>BSA206</t>
  </si>
  <si>
    <t>Lipovenoes 10% PLR</t>
  </si>
  <si>
    <t>Mỗi 250ml nhũ tương chứa: Dầu đậu nành 25g; Glycerol 6,25g; Phospholipid từ trứng 1,5g</t>
  </si>
  <si>
    <t>10%, 250ml</t>
  </si>
  <si>
    <t>Nhũ tương tiêm truyền</t>
  </si>
  <si>
    <t>Thùng 10 chai 250ml</t>
  </si>
  <si>
    <t>VN-22320-19</t>
  </si>
  <si>
    <t>Austria</t>
  </si>
  <si>
    <t>NAM ĐỒNG</t>
  </si>
  <si>
    <t>C09CA01.01.01.N1</t>
  </si>
  <si>
    <t>Lorista 50</t>
  </si>
  <si>
    <t>Losartan kali</t>
  </si>
  <si>
    <t>Hộp 2 vỉ x 14 viên</t>
  </si>
  <si>
    <t>VN-18882-15</t>
  </si>
  <si>
    <t>KRKA, d.d., Novo mesto</t>
  </si>
  <si>
    <t>Slovenia</t>
  </si>
  <si>
    <t>CÔNG TY TNHH THƯƠNG MẠI NAM ĐỒNG</t>
  </si>
  <si>
    <t>C2223</t>
  </si>
  <si>
    <t>Magnesi-BFS 15%</t>
  </si>
  <si>
    <t>Magnesi sulfat</t>
  </si>
  <si>
    <t>Magnesi sulfat dạng ngậm nước 750mg/5ml</t>
  </si>
  <si>
    <t>Hộp 50 ống x 5ml</t>
  </si>
  <si>
    <t>VD-22694-15</t>
  </si>
  <si>
    <t>C1107</t>
  </si>
  <si>
    <t>Mannitol</t>
  </si>
  <si>
    <t>Manitol</t>
  </si>
  <si>
    <t>20%/ 250ml</t>
  </si>
  <si>
    <t>Thùng 30 Chai 250ml; Dung dịch tiêm truyền</t>
  </si>
  <si>
    <t>VD-23168-15; có QĐ duy trì số 574/ QĐ-QLD hiệu lực đến 26/9/2027</t>
  </si>
  <si>
    <t>A048</t>
  </si>
  <si>
    <t>Marcaine Spinal Heavy</t>
  </si>
  <si>
    <t>Bupivacaine HCl</t>
  </si>
  <si>
    <t>0.5% (5mg/ml) - 4ml</t>
  </si>
  <si>
    <t>tiêm tủy sống</t>
  </si>
  <si>
    <t>Dung dịch thuốc tiêm tủy sống</t>
  </si>
  <si>
    <t>VN-19785-16</t>
  </si>
  <si>
    <t>Cenexi</t>
  </si>
  <si>
    <t>Pháp</t>
  </si>
  <si>
    <t>SAVI</t>
  </si>
  <si>
    <t>B316</t>
  </si>
  <si>
    <t>Masapon</t>
  </si>
  <si>
    <t>Chymotrypsin</t>
  </si>
  <si>
    <t>4200 đơn vị</t>
  </si>
  <si>
    <t>Hộp 2 vỉ x 10 viên</t>
  </si>
  <si>
    <t>VD-31849-19</t>
  </si>
  <si>
    <t>Công ty CPDP SaVi</t>
  </si>
  <si>
    <t>Công ty cổ phần Dược phẩm SAVI</t>
  </si>
  <si>
    <t>D015</t>
  </si>
  <si>
    <t xml:space="preserve">Menison 4mg </t>
  </si>
  <si>
    <t>Methyl prednisolon</t>
  </si>
  <si>
    <t>4mg</t>
  </si>
  <si>
    <t xml:space="preserve">VD-23842-15 </t>
  </si>
  <si>
    <t>C572</t>
  </si>
  <si>
    <t>MEPOLY</t>
  </si>
  <si>
    <t>Neomycin (dưới dạng Neomycin sulfat) ;
 Polymycin B sulfat ; 
Dexamethason (dưới dạng Dexamethason natri phosphat)</t>
  </si>
  <si>
    <t>(35mg; 100.000IU; 10mg)/10ml</t>
  </si>
  <si>
    <t>Nhỏ mắt, nhỏ tai</t>
  </si>
  <si>
    <t>Dung dịch nhỏ mắt, tai</t>
  </si>
  <si>
    <t>Hộp 1 lọ 10ml</t>
  </si>
  <si>
    <t>VD-21973-14</t>
  </si>
  <si>
    <t>A10BA02.01.01.N1</t>
  </si>
  <si>
    <t>Metformin 500</t>
  </si>
  <si>
    <t>Metformin hydroclorid</t>
  </si>
  <si>
    <t>Hộp 6 vỉ x 10 viên</t>
  </si>
  <si>
    <t>VN-20289-17</t>
  </si>
  <si>
    <t>Lek S.A</t>
  </si>
  <si>
    <t>CÔNG TY CỔ PHẦN DƯỢC LIỆU TRUNG ƯƠNG 2</t>
  </si>
  <si>
    <t>Miền trung</t>
  </si>
  <si>
    <t>A067</t>
  </si>
  <si>
    <t>Metformin stella 850mg</t>
  </si>
  <si>
    <t>850mg</t>
  </si>
  <si>
    <t xml:space="preserve">Viên </t>
  </si>
  <si>
    <t>VD-26565-17</t>
  </si>
  <si>
    <t>Công ty TNHH Liên doanh stellapharm- Chi nhánh 1</t>
  </si>
  <si>
    <t>1.14</t>
  </si>
  <si>
    <t>Công ty Cổ phần Dược phẩm Miền Trung</t>
  </si>
  <si>
    <t>C507</t>
  </si>
  <si>
    <t>Metoclopramid Kabi 10mg</t>
  </si>
  <si>
    <t>Metoclopramid</t>
  </si>
  <si>
    <t>Metoclopramid dạng muối 10mg</t>
  </si>
  <si>
    <t>Thuốc tiêm/Thuốc tiêm truyền</t>
  </si>
  <si>
    <t>Hộp 12 ống × 2ml; Dung dịch tiêm</t>
  </si>
  <si>
    <t>VD-27272-17;  có CV duy trì số 4781 QLD/ĐK hiệu lực đến (31/12/2022) STT 2624</t>
  </si>
  <si>
    <t>C060</t>
  </si>
  <si>
    <t>Metronidazol Kabi</t>
  </si>
  <si>
    <t>Metronidazol</t>
  </si>
  <si>
    <t xml:space="preserve">5mg/ml × 100ml </t>
  </si>
  <si>
    <t>Dung dịch tiêm truyền</t>
  </si>
  <si>
    <t>VD-26377-17</t>
  </si>
  <si>
    <t>A702</t>
  </si>
  <si>
    <t>Midanium</t>
  </si>
  <si>
    <t>Midazolam</t>
  </si>
  <si>
    <t>5mg/1ml</t>
  </si>
  <si>
    <t>Hộp 2 vỉ x 5 ống 1ml</t>
  </si>
  <si>
    <t>VN-22190-19</t>
  </si>
  <si>
    <t>Warsaw Pharmaceutical Works Polfa S.A.</t>
  </si>
  <si>
    <t>Việt Hà</t>
  </si>
  <si>
    <t>A003</t>
  </si>
  <si>
    <t>Milurit</t>
  </si>
  <si>
    <t>Allopurinol</t>
  </si>
  <si>
    <t>VN-21853-19</t>
  </si>
  <si>
    <t>Egis Pharmaceuticals Private Limited Company</t>
  </si>
  <si>
    <t>1.27</t>
  </si>
  <si>
    <t>Công ty cổ phần dược phẩm Việt Hà</t>
  </si>
  <si>
    <t>C529</t>
  </si>
  <si>
    <t>Morphin (Morphin hydroclorid 10mg/ml)</t>
  </si>
  <si>
    <t>Morphin</t>
  </si>
  <si>
    <t>Morphin dạng muối 10mg/ml</t>
  </si>
  <si>
    <t>Hộp 10 ống x 1ml; hộp 25 ống x 1ml</t>
  </si>
  <si>
    <t>VD-24315-16, CV gia hạn số 4781/QLD-ĐK ngày 02/06/2022</t>
  </si>
  <si>
    <t>Chi nhánh công ty cổ phần dược phẩm Trung ương Vidipha Bình Dương</t>
  </si>
  <si>
    <t>C886</t>
  </si>
  <si>
    <t>Morphin 30 mg</t>
  </si>
  <si>
    <t>Morphin dạng muối 30mg</t>
  </si>
  <si>
    <t xml:space="preserve"> Hộp 3 vỉ x 7 viên</t>
  </si>
  <si>
    <t>VD-19031-13,
 CV gia hạn số 4781/QLD-ĐK ngày 02/06/2022</t>
  </si>
  <si>
    <t>Công ty cổ phần dược phẩm Trung ương 2</t>
  </si>
  <si>
    <t>DOMESCO</t>
  </si>
  <si>
    <t>D006</t>
  </si>
  <si>
    <t>Moxacin</t>
  </si>
  <si>
    <t xml:space="preserve">Amoxicilin </t>
  </si>
  <si>
    <t xml:space="preserve">Viên nang </t>
  </si>
  <si>
    <t xml:space="preserve">VD-14845-11 </t>
  </si>
  <si>
    <t xml:space="preserve">Công ty Cổ phần Xuất nhập khẩu Y tế DOMESCO </t>
  </si>
  <si>
    <t>1.6</t>
  </si>
  <si>
    <t>Công ty Cổ phần Xuất nhập khẩu Y tế DOMESCO</t>
  </si>
  <si>
    <t>C613</t>
  </si>
  <si>
    <t>Naptogast 20</t>
  </si>
  <si>
    <t>Pantoprazol</t>
  </si>
  <si>
    <t>Hộp 2 vỉ x 6 viên; Hộp 2 vỉ x 7 viên;</t>
  </si>
  <si>
    <t>VD-13226-10 có gia hạn</t>
  </si>
  <si>
    <t>CTTNHH BRV Healthcare</t>
  </si>
  <si>
    <t>C565</t>
  </si>
  <si>
    <t>Natri bicarbonat 1,4%</t>
  </si>
  <si>
    <t>Natri hydrocarbonat</t>
  </si>
  <si>
    <t>1,4%/ 250ml</t>
  </si>
  <si>
    <t>Thuốc Tiêm truyền</t>
  </si>
  <si>
    <t>Thùng 20 chai 250ml; Dung dịch tiêm truyền</t>
  </si>
  <si>
    <t>VD-25877-16; có CV duy trì số 6942 QLD/ĐK hiệu lực đến ngày 31/12/2022</t>
  </si>
  <si>
    <t>C553</t>
  </si>
  <si>
    <t>Natri clorid 0,9%</t>
  </si>
  <si>
    <t>Natri clorid</t>
  </si>
  <si>
    <t>0,9%/10ml</t>
  </si>
  <si>
    <t>Thuốc nhỏ mắt</t>
  </si>
  <si>
    <t>VD-29295-18</t>
  </si>
  <si>
    <t>C556</t>
  </si>
  <si>
    <t>0,9%/ 500ml</t>
  </si>
  <si>
    <t>VD-21954-14; có CV duy trì số 4781 QLD/ĐK hiệu lực đến (31/12/2022) STT 2828</t>
  </si>
  <si>
    <t>C574</t>
  </si>
  <si>
    <t>Neostigmin Kabi</t>
  </si>
  <si>
    <t>Neostigmin metylsulfat</t>
  </si>
  <si>
    <t>0,5mg/ ml</t>
  </si>
  <si>
    <t>Hộp 10 ống × 1ml; Dung dịch tiêm</t>
  </si>
  <si>
    <t>VD-34331-20</t>
  </si>
  <si>
    <t>D016</t>
  </si>
  <si>
    <t>Nifedipin Hasan 20 Retard</t>
  </si>
  <si>
    <t>viên nén bao phim tác dụng kéo dài</t>
  </si>
  <si>
    <t>VD-32593-19</t>
  </si>
  <si>
    <t>C694</t>
  </si>
  <si>
    <t>Novocain 3%</t>
  </si>
  <si>
    <t>Procain hydroclorid</t>
  </si>
  <si>
    <t>3%/2ml</t>
  </si>
  <si>
    <t>Hộp 100 ống x 2ml</t>
  </si>
  <si>
    <t>VD-23766-15</t>
  </si>
  <si>
    <t>C063</t>
  </si>
  <si>
    <t>Nước cất tiêm</t>
  </si>
  <si>
    <t>Nước cất</t>
  </si>
  <si>
    <t>10ml</t>
  </si>
  <si>
    <t>VD-18797-13</t>
  </si>
  <si>
    <t>CTCP Dược VTYT Hải Dương</t>
  </si>
  <si>
    <t>An Giang</t>
  </si>
  <si>
    <t>C076</t>
  </si>
  <si>
    <t>Ocebiso</t>
  </si>
  <si>
    <t>400mg + 80mg</t>
  </si>
  <si>
    <t>VD-29338-18</t>
  </si>
  <si>
    <t>Công ty cổ phần Hóa Dược Việt Nam</t>
  </si>
  <si>
    <t>1.2</t>
  </si>
  <si>
    <t>CÔNG TY TNHH DƯỢC VẬT TƯ Y TẾ AN GIANG</t>
  </si>
  <si>
    <t>C019</t>
  </si>
  <si>
    <t>Ocemebic 15</t>
  </si>
  <si>
    <t>Meloxicam</t>
  </si>
  <si>
    <t>15mg</t>
  </si>
  <si>
    <t>VD-33763-19</t>
  </si>
  <si>
    <t>A055</t>
  </si>
  <si>
    <t>Ofloxacin-POS 3mg/ml</t>
  </si>
  <si>
    <t>Ofloxacin</t>
  </si>
  <si>
    <t>0,3% x 5ml</t>
  </si>
  <si>
    <t>Nhỏ mắt, tai</t>
  </si>
  <si>
    <t>VN-20993-18</t>
  </si>
  <si>
    <t>Ursapharm Arzneimittel GmbH</t>
  </si>
  <si>
    <t>TND Việt Nam</t>
  </si>
  <si>
    <t>A415</t>
  </si>
  <si>
    <t>Omeusa</t>
  </si>
  <si>
    <t>Oxacilin</t>
  </si>
  <si>
    <t>Hộp 50 lọ</t>
  </si>
  <si>
    <t>VN-20402-17
(Gia hạn đến 31/12/2022 theo CV số 4781/QLD-ĐK ngày 02/06/2022)</t>
  </si>
  <si>
    <t>S.C. Antibiotice S.A.</t>
  </si>
  <si>
    <t>Rumani</t>
  </si>
  <si>
    <t>Công ty cổ phần dược phẩm TND Việt Nam</t>
  </si>
  <si>
    <t>Thanh Bình</t>
  </si>
  <si>
    <t>A054</t>
  </si>
  <si>
    <t>Oradays</t>
  </si>
  <si>
    <t>Ciprofloxacin</t>
  </si>
  <si>
    <t>200mg/100ml</t>
  </si>
  <si>
    <t>Dung dịch truyền tĩnh mạch</t>
  </si>
  <si>
    <t>VN-21248-18</t>
  </si>
  <si>
    <t xml:space="preserve"> S.C. Infomed Fluids S.R.L</t>
  </si>
  <si>
    <t>1.53</t>
  </si>
  <si>
    <t>Công ty TNHH Thương Mại Dược Mỹ phẩm Thanh Bình</t>
  </si>
  <si>
    <t>Việt Tín</t>
  </si>
  <si>
    <t>B223</t>
  </si>
  <si>
    <t>Oxacillin 0,5g</t>
  </si>
  <si>
    <t>Oxacilin (dưới dạng Oxacilin natri)</t>
  </si>
  <si>
    <t>VD-26161-17</t>
  </si>
  <si>
    <t xml:space="preserve">Chi nhánh 3 - Công ty cổ phần dược phẩm Imexpharm tại Bình Dương </t>
  </si>
  <si>
    <t>Công ty TNHH Đầu tư Thương mại Dược phẩm Việt Tín</t>
  </si>
  <si>
    <t>A042</t>
  </si>
  <si>
    <t>Oxytocin</t>
  </si>
  <si>
    <t>5IU/1ml</t>
  </si>
  <si>
    <t>VN-20167-16</t>
  </si>
  <si>
    <t>Gedeon Richter Plc.</t>
  </si>
  <si>
    <t>1.4</t>
  </si>
  <si>
    <t>Công ty Cổ Phần Dược Phẩm Bến Tre</t>
  </si>
  <si>
    <t>Gonsa</t>
  </si>
  <si>
    <t>B024</t>
  </si>
  <si>
    <t>OZZY-40</t>
  </si>
  <si>
    <t>VD-28477-17</t>
  </si>
  <si>
    <t>Công ty cổ phần dược phẩm Đạt Vi Phú</t>
  </si>
  <si>
    <t>1.34</t>
  </si>
  <si>
    <t>CÔNG TY CỔ PHẦN GONSA</t>
  </si>
  <si>
    <t>Trường Sinh</t>
  </si>
  <si>
    <t>D024</t>
  </si>
  <si>
    <t>Painfree</t>
  </si>
  <si>
    <t>Ibuprofen</t>
  </si>
  <si>
    <t>Viên nang mềm</t>
  </si>
  <si>
    <t>VD-28588-17</t>
  </si>
  <si>
    <t>Công ty TNHH Phil Inter Pharma</t>
  </si>
  <si>
    <t>1.41</t>
  </si>
  <si>
    <t>CÔNG TY TNHH DƯỢC PHẨM TRƯỜNG SINH</t>
  </si>
  <si>
    <t>A336</t>
  </si>
  <si>
    <t xml:space="preserve">PANANGIN </t>
  </si>
  <si>
    <t>Magnesi aspartat anhydrat; Kali aspartat anhydrat</t>
  </si>
  <si>
    <t xml:space="preserve">140mg + 158mg </t>
  </si>
  <si>
    <t>Hộp 1 lọ 50 viên</t>
  </si>
  <si>
    <t>VN-21152-18</t>
  </si>
  <si>
    <t>C614</t>
  </si>
  <si>
    <t>Papaverin 2%</t>
  </si>
  <si>
    <t>Papaverin hydroclorid</t>
  </si>
  <si>
    <t xml:space="preserve"> Hộp 10 ống x 2ml</t>
  </si>
  <si>
    <t>VD-26681-17, CV gia hạn số 4781/QLD-ĐK ngày 02/06/2022</t>
  </si>
  <si>
    <t>C618</t>
  </si>
  <si>
    <t>Paracetamol 10mg/ml</t>
  </si>
  <si>
    <t>Dung dịch tiêm truyền tĩnh mạch</t>
  </si>
  <si>
    <t>Chai 100ml, Túi 100ml</t>
  </si>
  <si>
    <t>VD-33956-19</t>
  </si>
  <si>
    <t>Công ty TNHH dược phẩm Allomed</t>
  </si>
  <si>
    <t>Chai, túi</t>
  </si>
  <si>
    <t>D018</t>
  </si>
  <si>
    <t>Parazacol 250</t>
  </si>
  <si>
    <t>Thuốc cốm sủi bọt</t>
  </si>
  <si>
    <t>VD-28090-17</t>
  </si>
  <si>
    <t>Công ty cổ phần dược phẩm trung ương 1 - Pharbaco</t>
  </si>
  <si>
    <t>dược Việt Nam</t>
  </si>
  <si>
    <t>C350</t>
  </si>
  <si>
    <t>Pesancidin</t>
  </si>
  <si>
    <t xml:space="preserve">Fusidic Acid </t>
  </si>
  <si>
    <t>2%/ 15g</t>
  </si>
  <si>
    <t xml:space="preserve">Dùng ngoài </t>
  </si>
  <si>
    <t xml:space="preserve"> Hộp 1 tuýp 15g </t>
  </si>
  <si>
    <t>VD-16326-12 (Gia hạn số 17765e/QLD-ĐK)</t>
  </si>
  <si>
    <t>Công ty cổ phần dược Medipharco</t>
  </si>
  <si>
    <t>Công ty cổ phần kinh doanh dược Việt Nam</t>
  </si>
  <si>
    <t>A726</t>
  </si>
  <si>
    <t>Pethidine-
hameln 50mg/ml</t>
  </si>
  <si>
    <t>Pethidin hydroclorid</t>
  </si>
  <si>
    <t>100mg/2ml</t>
  </si>
  <si>
    <t>Hộp 10 
ống 2ml</t>
  </si>
  <si>
    <t>VN-19062-15;
 CV Gia hạn số 232/QĐ-QLD ngày 29/04/2022</t>
  </si>
  <si>
    <t>Siegfried Hameln GmbH</t>
  </si>
  <si>
    <t>BSB129</t>
  </si>
  <si>
    <t>Pracetam 400 CAP</t>
  </si>
  <si>
    <t>Piracetam</t>
  </si>
  <si>
    <t>400mg</t>
  </si>
  <si>
    <t>VD-25554-16</t>
  </si>
  <si>
    <t>Công ty TNHH Liên doanh Stellapharm - Chi nhánh 1</t>
  </si>
  <si>
    <t>Nam Hà</t>
  </si>
  <si>
    <t>C073</t>
  </si>
  <si>
    <t>Propylthioracil</t>
  </si>
  <si>
    <t>VD-31138-18</t>
  </si>
  <si>
    <t>Công ty cổ phần Dược Phẩm Nam Hà</t>
  </si>
  <si>
    <t>1.15</t>
  </si>
  <si>
    <t>CÔNG TY CỔ PHẦN DƯỢC PHẨM NAM HÀ</t>
  </si>
  <si>
    <t>D020</t>
  </si>
  <si>
    <t xml:space="preserve">Pyfaclor kid </t>
  </si>
  <si>
    <t>Cefaclor</t>
  </si>
  <si>
    <t>125mg</t>
  </si>
  <si>
    <t>Thuốc cốm</t>
  </si>
  <si>
    <t>H/24 gói x 2g</t>
  </si>
  <si>
    <t>VD-26427-17 (có CV gia hạn)</t>
  </si>
  <si>
    <t>30.315.N4.500</t>
  </si>
  <si>
    <t>Pyrazinamid</t>
  </si>
  <si>
    <t>VD-30446-18</t>
  </si>
  <si>
    <t>Công ty cổ phần Dược phẩm Nam Hà</t>
  </si>
  <si>
    <t>Dược Việt Nam</t>
  </si>
  <si>
    <t>A453</t>
  </si>
  <si>
    <t xml:space="preserve">Quibay </t>
  </si>
  <si>
    <t xml:space="preserve">Piracetam </t>
  </si>
  <si>
    <t xml:space="preserve"> 1g/5ml </t>
  </si>
  <si>
    <t xml:space="preserve"> Tiêm </t>
  </si>
  <si>
    <t xml:space="preserve"> Dung dịch tiêm </t>
  </si>
  <si>
    <t>Hộp 10 ống 5ml</t>
  </si>
  <si>
    <t xml:space="preserve"> VN-15822-12 (CV gia hạn số 6942/QLD-ĐK) </t>
  </si>
  <si>
    <t xml:space="preserve">HBM Pharma s.r.o  </t>
  </si>
  <si>
    <t xml:space="preserve">Slovakia </t>
  </si>
  <si>
    <t>Công ty cổ phần kinh doanh Dược Việt Nam</t>
  </si>
  <si>
    <t>DP TB YT Hà Nội</t>
  </si>
  <si>
    <t>B01AC04.01.01.N1</t>
  </si>
  <si>
    <t>RIDLOR</t>
  </si>
  <si>
    <t>Clopidogrel</t>
  </si>
  <si>
    <t>75mg</t>
  </si>
  <si>
    <t>Uống</t>
  </si>
  <si>
    <t xml:space="preserve">VN-17748-14 </t>
  </si>
  <si>
    <t>Pharmathen S.A</t>
  </si>
  <si>
    <t>CÔNG TY CỔ PHẦN DƯỢC PHẨM THIẾT BỊ Y TẾ HÀ NỘI</t>
  </si>
  <si>
    <t>C726</t>
  </si>
  <si>
    <t>Ringer lactat</t>
  </si>
  <si>
    <t>500ml</t>
  </si>
  <si>
    <t>VD-22591-15; có CV duy trì số 4781 QLD/ĐK hiệu lực đến (31/12/2022) STT 3586</t>
  </si>
  <si>
    <t>Vipharco</t>
  </si>
  <si>
    <t>A026</t>
  </si>
  <si>
    <t xml:space="preserve">Salbutamol Renaudin 0,5mg/1ml  </t>
  </si>
  <si>
    <t>Salbutamol sulfate</t>
  </si>
  <si>
    <t>0,5mg/ 1ml (0,05%)</t>
  </si>
  <si>
    <t xml:space="preserve">dung dịch tiêm  </t>
  </si>
  <si>
    <t>VN-20115-16</t>
  </si>
  <si>
    <t>Laboratoire  Renaudin</t>
  </si>
  <si>
    <t>1.30</t>
  </si>
  <si>
    <t>Công ty Cổ phần Dược phẩm Vipharco</t>
  </si>
  <si>
    <t>C741</t>
  </si>
  <si>
    <t>Sallet</t>
  </si>
  <si>
    <t>Salbutamol 2mg/5ml</t>
  </si>
  <si>
    <t>Hộp 10 ống x 5ml</t>
  </si>
  <si>
    <t>VD-34495-20</t>
  </si>
  <si>
    <t>Công ty CP Dược VTYT Hà Nam</t>
  </si>
  <si>
    <t xml:space="preserve">  Việt Nam</t>
  </si>
  <si>
    <t>B297</t>
  </si>
  <si>
    <t>SaVi C 500</t>
  </si>
  <si>
    <t>Vitamin C</t>
  </si>
  <si>
    <t>Hộp 2 túi nhôm x 5 vỉ x 10 viên; chai 100 viên; chai 200 viên; chai 500 viên</t>
  </si>
  <si>
    <t>VD-23653-15</t>
  </si>
  <si>
    <t>Công ty cổ phần dược phẩm SaVi</t>
  </si>
  <si>
    <t>A634</t>
  </si>
  <si>
    <t>Seduxen 5 mg</t>
  </si>
  <si>
    <t>5mg</t>
  </si>
  <si>
    <t xml:space="preserve">Hộp 10 vỉ
 x 10 Viên
</t>
  </si>
  <si>
    <t xml:space="preserve">VN-19162-15;
CV gia hạn số 4781/QLD-ĐK ngày 02/06/2022 </t>
  </si>
  <si>
    <t>Minh Hiền</t>
  </si>
  <si>
    <t>C020</t>
  </si>
  <si>
    <t>SM.Loratadin 10</t>
  </si>
  <si>
    <t>Loratadin</t>
  </si>
  <si>
    <t>VD-35145-21</t>
  </si>
  <si>
    <t>1.66</t>
  </si>
  <si>
    <t>CÔNG TY TNHH THƯƠNG MẠI DƯỢC PHẨM MINH HIỀN</t>
  </si>
  <si>
    <t>C763</t>
  </si>
  <si>
    <t>Sorbitol 5g</t>
  </si>
  <si>
    <t>Sorbitol</t>
  </si>
  <si>
    <t>5g</t>
  </si>
  <si>
    <t>Bột/cốm/hạt pha uống</t>
  </si>
  <si>
    <t>Hộp 20
 gói x 5g</t>
  </si>
  <si>
    <t>VD-25582-16, CV gia hạn số 6942/QLD-ĐK ngày 20/07/2022</t>
  </si>
  <si>
    <t>Mekophar</t>
  </si>
  <si>
    <t>C077</t>
  </si>
  <si>
    <t>Sulfaprim</t>
  </si>
  <si>
    <t>Sulfamethoxazol + Trimethoprim</t>
  </si>
  <si>
    <t>VD-33012-19</t>
  </si>
  <si>
    <t>Công ty cổ phần Hóa - Dược phẩm Mekophar</t>
  </si>
  <si>
    <t>1.54</t>
  </si>
  <si>
    <t>CÔNG TY CỔ PHẦN HÓA - DƯỢC PHẨM MEKOPHAR</t>
  </si>
  <si>
    <t>C389</t>
  </si>
  <si>
    <t xml:space="preserve">SYSEYE </t>
  </si>
  <si>
    <t>Hydroxypropyl methylcellulose</t>
  </si>
  <si>
    <t>30mg/10ml (45mg/15ml) (0,3% )</t>
  </si>
  <si>
    <t>Hộp 1 lọ 15ml</t>
  </si>
  <si>
    <t>VD-25905-16</t>
  </si>
  <si>
    <t>BIOMED</t>
  </si>
  <si>
    <t>C069</t>
  </si>
  <si>
    <t>Taphenplus 500</t>
  </si>
  <si>
    <t>VD-28441-17</t>
  </si>
  <si>
    <t xml:space="preserve"> Công ty cổ phần dược phẩm Sao Kim</t>
  </si>
  <si>
    <t>1.47</t>
  </si>
  <si>
    <t>Công ty TNHH Dược phẩm BIOMED</t>
  </si>
  <si>
    <t>J01DD01.02.06.N1</t>
  </si>
  <si>
    <t>Tenamyd-Cefotaxime 1000</t>
  </si>
  <si>
    <t>Cefotaxim</t>
  </si>
  <si>
    <t xml:space="preserve">VD-19443-13 </t>
  </si>
  <si>
    <t>TMDV Thăng Long</t>
  </si>
  <si>
    <t>J01DD01.01.06.N1</t>
  </si>
  <si>
    <t>Tenamyd-cefotaxime 2000</t>
  </si>
  <si>
    <t>2g</t>
  </si>
  <si>
    <t>VD-19445-13</t>
  </si>
  <si>
    <t>Công ty cổ phần Dược phẩm Tenamyd</t>
  </si>
  <si>
    <t>lọ</t>
  </si>
  <si>
    <t>CÔNG TY CỔ PHẦN TMDV THĂNG LONG</t>
  </si>
  <si>
    <t>C936</t>
  </si>
  <si>
    <t>Terpincold</t>
  </si>
  <si>
    <t>Codein + terpin hydrat</t>
  </si>
  <si>
    <t>15mg + 100mg</t>
  </si>
  <si>
    <t xml:space="preserve"> Hộp 6 vỉ x 15 viên </t>
  </si>
  <si>
    <t>VD-28955-18</t>
  </si>
  <si>
    <t>Công ty cổ phần dược phầm Hà Tây</t>
  </si>
  <si>
    <t>C933</t>
  </si>
  <si>
    <t>Tiffy syrup</t>
  </si>
  <si>
    <t>Paracetamol + chlorpheniramin + phenylephrin</t>
  </si>
  <si>
    <t>(Paracetamol 120 mg+ chlorpheniramin dạng muối 1 mg + phenylephrin dạng muối 5mg)/ 5mlx60ml</t>
  </si>
  <si>
    <t>Sirô</t>
  </si>
  <si>
    <t>Chai 60ml</t>
  </si>
  <si>
    <t>VD-28620-17 có gia hạn</t>
  </si>
  <si>
    <t>CT TNHH Thai Nakorn Patana Việt Nam</t>
  </si>
  <si>
    <t>C059</t>
  </si>
  <si>
    <t>Tranfaximox</t>
  </si>
  <si>
    <t>Amoxicilin+ Acid clavulanic</t>
  </si>
  <si>
    <t>250mg  + 125mg</t>
  </si>
  <si>
    <t xml:space="preserve">Viên nén phân tán </t>
  </si>
  <si>
    <t>VD-26834-17</t>
  </si>
  <si>
    <t>Công ty CPDP Hà Tây</t>
  </si>
  <si>
    <t>30.320.N4.1000</t>
  </si>
  <si>
    <t>Trepmycin</t>
  </si>
  <si>
    <t>Streptomycin</t>
  </si>
  <si>
    <t>VD-18364-13</t>
  </si>
  <si>
    <t>BSA096</t>
  </si>
  <si>
    <t>Trimpol MR</t>
  </si>
  <si>
    <t>Trimetazidine dihydrochloride</t>
  </si>
  <si>
    <t>35mg</t>
  </si>
  <si>
    <t>Viên nén giải phóng chậm</t>
  </si>
  <si>
    <t>VN-19729-16</t>
  </si>
  <si>
    <t>Polfarmex S.A</t>
  </si>
  <si>
    <t>E005</t>
  </si>
  <si>
    <t>Troysar AM</t>
  </si>
  <si>
    <t>Amlodipin + Losartan Potassium</t>
  </si>
  <si>
    <t>5mg + 50mg</t>
  </si>
  <si>
    <t>VN-23093-22</t>
  </si>
  <si>
    <t>Troikaa Pharmaceuticals Ltd.</t>
  </si>
  <si>
    <t>30.317.N3.250</t>
  </si>
  <si>
    <t>Turbe</t>
  </si>
  <si>
    <t>Rifampicin + isoniazid</t>
  </si>
  <si>
    <t>150mg+ 100mg</t>
  </si>
  <si>
    <t>VD-20146-13</t>
  </si>
  <si>
    <t>30.318.N3625</t>
  </si>
  <si>
    <t>Turbezid</t>
  </si>
  <si>
    <t>Rifampicin + isoniazid + pyrazinamid</t>
  </si>
  <si>
    <t>150mg + 75mg + 400mg</t>
  </si>
  <si>
    <t>VD-26915-17</t>
  </si>
  <si>
    <t>SHINPOONG DAEWOO</t>
  </si>
  <si>
    <t>BSC087</t>
  </si>
  <si>
    <t>Varogel S</t>
  </si>
  <si>
    <t>Magnesi hydroxyd + nhôm hydroxyd</t>
  </si>
  <si>
    <t>(Magnesi hydroxyd 800,4mg + nhôm oxid 400mg)/10ml</t>
  </si>
  <si>
    <t>Dung dịch/hỗn dịch/nhũ dịch uống</t>
  </si>
  <si>
    <t>Hộp 20 gói x 10ml</t>
  </si>
  <si>
    <t>VD-26519-17 
(Công văn gia hạn SĐK đến ngày 31/12/2022)</t>
  </si>
  <si>
    <t xml:space="preserve">Công ty TNHH DP Shinpoong Daewoo </t>
  </si>
  <si>
    <t>CÔNG TY TNHH DƯỢC PHẨM SHINPOONG DAEWOO</t>
  </si>
  <si>
    <t>C054</t>
  </si>
  <si>
    <t>Vingomin</t>
  </si>
  <si>
    <t>Methyl ergometrin maleat</t>
  </si>
  <si>
    <t>0,2mg/1ml</t>
  </si>
  <si>
    <t xml:space="preserve">VD-24908-16 </t>
  </si>
  <si>
    <t>C066</t>
  </si>
  <si>
    <t>Vinphatoxin</t>
  </si>
  <si>
    <t xml:space="preserve">Oxytocin </t>
  </si>
  <si>
    <t>VD-28703-18</t>
  </si>
  <si>
    <t>C055</t>
  </si>
  <si>
    <t>Vinsolon</t>
  </si>
  <si>
    <t xml:space="preserve">Methyl prednisolon (dưới dạng Methyl prednisolon natri succinat) </t>
  </si>
  <si>
    <t>Thuốc tiêm bột đông khô</t>
  </si>
  <si>
    <t xml:space="preserve">VD-19515-13 </t>
  </si>
  <si>
    <t>C042</t>
  </si>
  <si>
    <t>Vinzix</t>
  </si>
  <si>
    <t xml:space="preserve">Furosemid </t>
  </si>
  <si>
    <t>VD-28154-17</t>
  </si>
  <si>
    <t>C041</t>
  </si>
  <si>
    <t>20mg/2ml</t>
  </si>
  <si>
    <t>VD-29913-18</t>
  </si>
  <si>
    <t>Visulin 0,75g</t>
  </si>
  <si>
    <t>Ampicilin + sulbactam</t>
  </si>
  <si>
    <t>0,5g + 0,25g</t>
  </si>
  <si>
    <t>VD-27149-17</t>
  </si>
  <si>
    <t>C848</t>
  </si>
  <si>
    <t>Vitamin B12</t>
  </si>
  <si>
    <t>1000mcg/1ml</t>
  </si>
  <si>
    <t>Hộp 100 ống</t>
  </si>
  <si>
    <t>VD-23769-15</t>
  </si>
  <si>
    <t>C868</t>
  </si>
  <si>
    <t>Vitamin K1 1mg/1ml</t>
  </si>
  <si>
    <t>Vitamin K</t>
  </si>
  <si>
    <t>1mg</t>
  </si>
  <si>
    <t xml:space="preserve">VD-18908-13, CV gia hạn số 4781 ngày 02/06/2022 </t>
  </si>
  <si>
    <t>BSA092</t>
  </si>
  <si>
    <t>Volulyte 6% Bag 20's</t>
  </si>
  <si>
    <t>Mỗi túi 500ml chứa: Poly-(O-2-hydroxyethyl) starch (HES 130/0,4) 30gam; Natri acetat trihydrate 2,315gam; Natri clorid 3,01gam; Kali clorid 0,15gam; Magnesi clorid hexahydrat 0,15gam</t>
  </si>
  <si>
    <t>6%, 500ml</t>
  </si>
  <si>
    <t>Thùng 20 túi 500ml</t>
  </si>
  <si>
    <t>VN-19956-16</t>
  </si>
  <si>
    <t>Fresenius Kabi Deutschland GmbH</t>
  </si>
  <si>
    <t>Thống Nhất</t>
  </si>
  <si>
    <t>A046</t>
  </si>
  <si>
    <t>Xylobalan Nasal Drop 0,05%</t>
  </si>
  <si>
    <t xml:space="preserve">Xylometazolin hydroclorid </t>
  </si>
  <si>
    <t>0,05% x 10ml</t>
  </si>
  <si>
    <t>Nhỏ mũi</t>
  </si>
  <si>
    <t>Dung dịch nhỏ mũi</t>
  </si>
  <si>
    <t xml:space="preserve">VN-19543-15
</t>
  </si>
  <si>
    <t xml:space="preserve">Warsaw Pharmaceutical Works Polfa S.A.     </t>
  </si>
  <si>
    <t>1.55</t>
  </si>
  <si>
    <t>Công ty TNHH Dược Thống Nhất</t>
  </si>
  <si>
    <t>A047</t>
  </si>
  <si>
    <t>Xylobalan Nasal Drop 0,1%</t>
  </si>
  <si>
    <t>0,1% x 10ml</t>
  </si>
  <si>
    <t>Thuốc nhỏ mũi</t>
  </si>
  <si>
    <t xml:space="preserve">VN-19370-15
</t>
  </si>
  <si>
    <t>C017</t>
  </si>
  <si>
    <t>Zaromax 500</t>
  </si>
  <si>
    <t>Azithromycin (dưới dạng Azithromycin dihydrat)</t>
  </si>
  <si>
    <t xml:space="preserve">VD-26006-16 </t>
  </si>
  <si>
    <t>C737</t>
  </si>
  <si>
    <t>Zensalbu nebules 5.0</t>
  </si>
  <si>
    <t>Salbutamol 5mg/2.5ml</t>
  </si>
  <si>
    <t>Hít qua máy khí dung</t>
  </si>
  <si>
    <t>Dung dịch dùng cho khí dung</t>
  </si>
  <si>
    <t>Hộp 10 ống x 2,5ml</t>
  </si>
  <si>
    <t>F</t>
  </si>
  <si>
    <t>B016</t>
  </si>
  <si>
    <t>Zoliicef</t>
  </si>
  <si>
    <t>Cefazolin</t>
  </si>
  <si>
    <t>VD-20042-13</t>
  </si>
  <si>
    <t>STT</t>
  </si>
  <si>
    <t>Mã TT_05</t>
  </si>
  <si>
    <t>Mã hàng hóa</t>
  </si>
  <si>
    <t>Tên thuốc trúng thầu</t>
  </si>
  <si>
    <t xml:space="preserve">Tên hoạt chất </t>
  </si>
  <si>
    <t>Nồng độ, Hàm lượng</t>
  </si>
  <si>
    <t>Đường dùng</t>
  </si>
  <si>
    <t>Dạng bào chế</t>
  </si>
  <si>
    <t xml:space="preserve">GĐKLH hoặc GPNK </t>
  </si>
  <si>
    <t>Đơn giá trúng thầu (Có VAT)</t>
  </si>
  <si>
    <t>Tổng số lượng</t>
  </si>
  <si>
    <t>OPC</t>
  </si>
  <si>
    <t>H118</t>
  </si>
  <si>
    <t>Hoastex</t>
  </si>
  <si>
    <t>Húng chanh, Núc nác, Cineol.</t>
  </si>
  <si>
    <t>45g; 11,25g; 83,7mg.</t>
  </si>
  <si>
    <t>Siro</t>
  </si>
  <si>
    <t>Hộp 1 chai 90ml</t>
  </si>
  <si>
    <t>VD-25220-16</t>
  </si>
  <si>
    <t>Chi nhánh Công ty Cổ phần Dược phẩm OPC tại Bình Dương - Nhà máy Dược phẩm OPC.</t>
  </si>
  <si>
    <t>Chai 90ml</t>
  </si>
  <si>
    <t>Công ty cổ phần Dược phẩm OPC</t>
  </si>
  <si>
    <t xml:space="preserve"> 264 /QĐ-TTYT ngày 29/12/2022</t>
  </si>
  <si>
    <t>H127</t>
  </si>
  <si>
    <t>Thuốc ho người lớn OPC</t>
  </si>
  <si>
    <t>Tỳ bà diệp, Cát cánh, Bách bộ, Tiền hồ, Tang bạch bì, Thiên môn, Phục linh/Bạch linh, Cam thảo, Hoàng cầm, Cineol, Menthol.</t>
  </si>
  <si>
    <t>16,2g; 1,8g; 2,79g; 1,8g; 1,8g; 2,7g; 1,8g; 0,9g; 1,8g; 18mg; 18mg.</t>
  </si>
  <si>
    <t>Nhũ tương uống</t>
  </si>
  <si>
    <t>VD-25224-16</t>
  </si>
  <si>
    <t>H003</t>
  </si>
  <si>
    <t>CỐM CẢM XUYÊN HƯƠNG</t>
  </si>
  <si>
    <t>Xuyên khung, Bạch chỉ, Hương phụ, Quế chi, Sinh khương, Cam thảo bắc</t>
  </si>
  <si>
    <t>600mg+ 700mg+ 600mg+ 100mg+ 25mg+ 25mg</t>
  </si>
  <si>
    <t>Hộp 20 gói x 2g</t>
  </si>
  <si>
    <t>VD-31256-18</t>
  </si>
  <si>
    <t>Công ty Cổ phần Dược phẩm Yên Bái</t>
  </si>
  <si>
    <t>Traphaco</t>
  </si>
  <si>
    <t>H157</t>
  </si>
  <si>
    <t>Sáng mắt</t>
  </si>
  <si>
    <t>Thục địa  +Hoài sơn(bột) +  Đương quy(bột) + Cao đặc rễ trạch tả + Cao đặc rễ hà thủ ô đỏ + Cao đặc hạt thảo quyết minh + Cao đặc hoa cúc hoa  + Cao đặc quả hạ khô thảo</t>
  </si>
  <si>
    <t>125mg + 160mg + 160mg + 40mg + 40mg + 50mg + 24mg + 12,5mg</t>
  </si>
  <si>
    <t>VD-24070-16</t>
  </si>
  <si>
    <t>Công ty cổ phần công nghệ cao Traphaco</t>
  </si>
  <si>
    <t>Công ty cổ phần Traphaco</t>
  </si>
  <si>
    <t>K001</t>
  </si>
  <si>
    <t>Boganic</t>
  </si>
  <si>
    <t>Cao khô Actiso EP + Cao khô rau đắng đất 8:1 + Cao khô bìm bìm (Hàm lượng acid chlorogenic ≥ 0,8%)</t>
  </si>
  <si>
    <t>85mg + 64mg + 6,4mg</t>
  </si>
  <si>
    <t>Viên bao phim</t>
  </si>
  <si>
    <t>VD-19790-13</t>
  </si>
  <si>
    <t>BSH015</t>
  </si>
  <si>
    <t>Cồn xoa bóp Jamda</t>
  </si>
  <si>
    <t xml:space="preserve">Ô đầu + Địa liền + Đại hồi + Quế nhục + Thiên niên kiện + Uy linh tiên + Mã tiền + Huyết giác + Xuyên khung + Tế tân + Methyl salicylat
</t>
  </si>
  <si>
    <t>500mg + 500mg + 500mg + 500mg + 500mg + 500mg + 500mg + 500mg + 500mg + 500mg + 5ml</t>
  </si>
  <si>
    <t>Cồn xoa bóp</t>
  </si>
  <si>
    <t>Hộp 1 lọ 50ml</t>
  </si>
  <si>
    <t>VD-21803-14</t>
  </si>
  <si>
    <t>Vinh An</t>
  </si>
  <si>
    <t>H055</t>
  </si>
  <si>
    <t>Frentine</t>
  </si>
  <si>
    <t>Mã tiền. Thương truật. Hương phụ. Mộc hương. Địa liền. Quế chi</t>
  </si>
  <si>
    <t>50mg+ 20mg + 13mg+8mg+ 6mg+3mg</t>
  </si>
  <si>
    <t>Hộp 03 vỉ x 10 viên</t>
  </si>
  <si>
    <t>VD-25306-16</t>
  </si>
  <si>
    <t>Công ty cổ phần dược phẩm Trung ương 3</t>
  </si>
  <si>
    <t>Công ty cổ phần Dược phẩm Vinh An</t>
  </si>
  <si>
    <t>H056</t>
  </si>
  <si>
    <t>Thấp khớp hoàn P/H</t>
  </si>
  <si>
    <t>Tần giao, Đỗ trọng, Ngưu tất, Độc hoạt, Phòng phong, Phục linh, Xuyên khung, Tục đoạn, Hoàng kỳ, Bạch thược, Cam thảo, Đương quy, Thiên niên kiện.</t>
  </si>
  <si>
    <t>0,1g + 0,1g + 0,15g +0,12g + 0,5g +0,4g +0,5g +0,5g +0,5g + 0,5g + 0,4g +0,5g + 0,40g</t>
  </si>
  <si>
    <t>Viên hoàn cứng</t>
  </si>
  <si>
    <t>Hộp 10 gói x 5g</t>
  </si>
  <si>
    <t>VD-25448-16</t>
  </si>
  <si>
    <t>Công ty TNHH đông dược Phúc Hưng</t>
  </si>
  <si>
    <t>H057</t>
  </si>
  <si>
    <t>Siro Bổ tỳ P/H</t>
  </si>
  <si>
    <t>Bạch truật, Đảng sâm, Liên nhục, Cát cánh, Sa nhân, Cam thảo, Bạch linh, Trần bì, Mạch nha, Long nhãn, Sử quân tử, Bán hạ.</t>
  </si>
  <si>
    <t>15g+ 15g+ 4g+ 12g + 6g + 4g+ 4g+ 10g + 10g +  6g + 4g + 4g</t>
  </si>
  <si>
    <t>dung dịch/hỗn dịch/nhũ dịch uống</t>
  </si>
  <si>
    <t>Chai 100ml</t>
  </si>
  <si>
    <t>VD-24999-16</t>
  </si>
  <si>
    <t>H137</t>
  </si>
  <si>
    <t>Hoạt huyết thông mạch P/H</t>
  </si>
  <si>
    <t>Ngưu tất, Bạch thược, Đương quy, Xuyên khung, Ích mẫu, Thục địa.</t>
  </si>
  <si>
    <t>(19,2g + 8g + 28,8g + 9,6g + 2,4g + 24g)/200ml</t>
  </si>
  <si>
    <t>Cao lỏng</t>
  </si>
  <si>
    <t>Chai 200ml</t>
  </si>
  <si>
    <t>VD-23915-15</t>
  </si>
  <si>
    <t xml:space="preserve">Chai </t>
  </si>
  <si>
    <t>H067</t>
  </si>
  <si>
    <t>Phalintop</t>
  </si>
  <si>
    <t>Cam thảo, Đảng sâm, Dịch chiết men bia.</t>
  </si>
  <si>
    <t>10ml dung dịch chứa: Cao lỏng (tương đương với: Đảng sâm nam chế 1,5g; cam thảo 0,5g) 3ml; Dịch chiết men bia (tương đương với men bia 10g) 4ml</t>
  </si>
  <si>
    <t>Dung dịch thuốc nước</t>
  </si>
  <si>
    <t>Hộp 10, 20 ống x 10ml</t>
  </si>
  <si>
    <t>VD-24094-16; CV gia hạn số 718/YDCT-QLD ngày 30/6/2022</t>
  </si>
  <si>
    <t>Hadiphar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</si>
</sst>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₫_-;\-* #,##0\ _₫_-;_-* &quot;-&quot;??\ _₫_-;_-@_-"/>
    <numFmt numFmtId="167" formatCode="#,##0.0"/>
    <numFmt numFmtId="168" formatCode="_-* #,##0\ _€_-;\-* #,##0\ _€_-;_-* &quot;-&quot;??\ _€_-;_-@_-"/>
    <numFmt numFmtId="169" formatCode="_(* #,##0_);_(* \(#,##0\);_(* &quot;-&quot;??_);_(@_)"/>
    <numFmt numFmtId="170" formatCode="#,##0;[Red]#,##0"/>
    <numFmt numFmtId="171" formatCode="_-* #,##0_-;\-* #,##0_-;_-* &quot;-&quot;??_-;_-@_-"/>
    <numFmt numFmtId="172" formatCode="0_);\(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10"/>
      <name val="Times New Roman"/>
      <family val="1"/>
    </font>
    <font>
      <sz val="12"/>
      <color rgb="FF00B0F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2"/>
      <color rgb="FFFF0000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Arial"/>
      <family val="2"/>
    </font>
    <font>
      <sz val="10"/>
      <color rgb="FFFF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23" fillId="0" borderId="0"/>
    <xf numFmtId="0" fontId="25" fillId="0" borderId="0"/>
    <xf numFmtId="0" fontId="15" fillId="0" borderId="0"/>
    <xf numFmtId="0" fontId="1" fillId="0" borderId="0"/>
    <xf numFmtId="0" fontId="1" fillId="0" borderId="0"/>
    <xf numFmtId="0" fontId="13" fillId="0" borderId="0"/>
    <xf numFmtId="0" fontId="15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242">
    <xf numFmtId="0" fontId="0" fillId="0" borderId="0" xfId="0"/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164" fontId="5" fillId="0" borderId="0" xfId="2" applyFont="1" applyFill="1" applyAlignment="1">
      <alignment vertical="top" wrapText="1"/>
    </xf>
    <xf numFmtId="0" fontId="5" fillId="0" borderId="0" xfId="3" applyFont="1" applyAlignment="1">
      <alignment vertical="top" wrapText="1"/>
    </xf>
    <xf numFmtId="0" fontId="6" fillId="2" borderId="0" xfId="3" applyFont="1" applyFill="1" applyAlignment="1">
      <alignment horizontal="center" wrapText="1"/>
    </xf>
    <xf numFmtId="0" fontId="6" fillId="0" borderId="0" xfId="3" applyFont="1" applyAlignment="1">
      <alignment horizontal="center" wrapText="1"/>
    </xf>
    <xf numFmtId="0" fontId="7" fillId="0" borderId="0" xfId="3" applyFont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6" fillId="3" borderId="4" xfId="3" applyFont="1" applyFill="1" applyBorder="1" applyAlignment="1">
      <alignment vertical="top" wrapText="1"/>
    </xf>
    <xf numFmtId="0" fontId="4" fillId="3" borderId="4" xfId="3" applyFont="1" applyFill="1" applyBorder="1" applyAlignment="1">
      <alignment vertical="top" wrapText="1"/>
    </xf>
    <xf numFmtId="3" fontId="6" fillId="3" borderId="4" xfId="3" applyNumberFormat="1" applyFont="1" applyFill="1" applyBorder="1" applyAlignment="1">
      <alignment vertical="top" wrapText="1"/>
    </xf>
    <xf numFmtId="164" fontId="6" fillId="3" borderId="3" xfId="2" applyFont="1" applyFill="1" applyBorder="1" applyAlignment="1">
      <alignment horizontal="center" vertical="top" wrapText="1"/>
    </xf>
    <xf numFmtId="164" fontId="6" fillId="3" borderId="2" xfId="2" applyFont="1" applyFill="1" applyBorder="1" applyAlignment="1">
      <alignment horizontal="center" vertical="top" wrapText="1"/>
    </xf>
    <xf numFmtId="0" fontId="6" fillId="3" borderId="2" xfId="3" applyFont="1" applyFill="1" applyBorder="1" applyAlignment="1">
      <alignment vertical="top" wrapText="1"/>
    </xf>
    <xf numFmtId="0" fontId="6" fillId="0" borderId="0" xfId="3" applyFont="1" applyAlignment="1">
      <alignment vertical="top" wrapText="1"/>
    </xf>
    <xf numFmtId="0" fontId="7" fillId="0" borderId="2" xfId="3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6" fontId="11" fillId="0" borderId="2" xfId="1" applyNumberFormat="1" applyFont="1" applyFill="1" applyBorder="1" applyAlignment="1">
      <alignment horizontal="center" vertical="center" wrapText="1"/>
    </xf>
    <xf numFmtId="4" fontId="11" fillId="0" borderId="2" xfId="5" applyNumberFormat="1" applyFont="1" applyBorder="1" applyAlignment="1">
      <alignment horizontal="center" vertical="center" wrapText="1"/>
    </xf>
    <xf numFmtId="0" fontId="12" fillId="0" borderId="2" xfId="6" applyFont="1" applyBorder="1" applyAlignment="1">
      <alignment horizontal="left" vertical="center" wrapText="1"/>
    </xf>
    <xf numFmtId="0" fontId="11" fillId="0" borderId="2" xfId="7" applyFont="1" applyBorder="1" applyAlignment="1">
      <alignment horizontal="left" vertical="center" wrapText="1"/>
    </xf>
    <xf numFmtId="166" fontId="11" fillId="0" borderId="3" xfId="1" applyNumberFormat="1" applyFont="1" applyBorder="1" applyAlignment="1">
      <alignment horizontal="center" vertical="center" wrapText="1"/>
    </xf>
    <xf numFmtId="166" fontId="11" fillId="4" borderId="2" xfId="1" applyNumberFormat="1" applyFont="1" applyFill="1" applyBorder="1" applyAlignment="1">
      <alignment horizontal="right" vertical="center" wrapText="1"/>
    </xf>
    <xf numFmtId="41" fontId="7" fillId="0" borderId="2" xfId="3" applyNumberFormat="1" applyFont="1" applyBorder="1">
      <alignment vertical="center"/>
    </xf>
    <xf numFmtId="0" fontId="7" fillId="0" borderId="2" xfId="3" applyFont="1" applyBorder="1" applyAlignment="1">
      <alignment vertical="center" wrapText="1"/>
    </xf>
    <xf numFmtId="0" fontId="7" fillId="3" borderId="2" xfId="3" applyFont="1" applyFill="1" applyBorder="1">
      <alignment vertical="center"/>
    </xf>
    <xf numFmtId="0" fontId="7" fillId="3" borderId="2" xfId="3" applyFont="1" applyFill="1" applyBorder="1" applyAlignment="1">
      <alignment vertical="center" wrapText="1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top"/>
    </xf>
    <xf numFmtId="0" fontId="16" fillId="0" borderId="2" xfId="3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/>
    </xf>
    <xf numFmtId="0" fontId="18" fillId="0" borderId="2" xfId="8" applyFont="1" applyBorder="1" applyAlignment="1">
      <alignment vertical="center" wrapText="1"/>
    </xf>
    <xf numFmtId="0" fontId="19" fillId="0" borderId="2" xfId="8" applyFont="1" applyBorder="1" applyAlignment="1">
      <alignment vertical="center" wrapText="1"/>
    </xf>
    <xf numFmtId="0" fontId="19" fillId="0" borderId="2" xfId="8" applyFont="1" applyBorder="1" applyAlignment="1">
      <alignment horizontal="center" vertical="center" wrapText="1"/>
    </xf>
    <xf numFmtId="0" fontId="18" fillId="0" borderId="2" xfId="8" applyFont="1" applyBorder="1" applyAlignment="1">
      <alignment horizontal="center" vertical="center" wrapText="1"/>
    </xf>
    <xf numFmtId="3" fontId="18" fillId="0" borderId="2" xfId="8" applyNumberFormat="1" applyFont="1" applyBorder="1" applyAlignment="1">
      <alignment vertical="center" wrapText="1"/>
    </xf>
    <xf numFmtId="164" fontId="7" fillId="0" borderId="3" xfId="2" applyFont="1" applyFill="1" applyBorder="1" applyAlignment="1">
      <alignment vertical="center"/>
    </xf>
    <xf numFmtId="164" fontId="7" fillId="0" borderId="2" xfId="2" applyFont="1" applyFill="1" applyBorder="1" applyAlignment="1">
      <alignment vertical="center"/>
    </xf>
    <xf numFmtId="0" fontId="7" fillId="0" borderId="2" xfId="3" applyFont="1" applyBorder="1">
      <alignment vertical="center"/>
    </xf>
    <xf numFmtId="166" fontId="11" fillId="0" borderId="2" xfId="1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21" fillId="0" borderId="2" xfId="3" applyFont="1" applyBorder="1" applyAlignment="1">
      <alignment vertical="center" wrapText="1"/>
    </xf>
    <xf numFmtId="0" fontId="11" fillId="5" borderId="2" xfId="7" applyFont="1" applyFill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 wrapText="1"/>
    </xf>
    <xf numFmtId="167" fontId="11" fillId="0" borderId="2" xfId="5" applyNumberFormat="1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top"/>
    </xf>
    <xf numFmtId="0" fontId="16" fillId="0" borderId="2" xfId="3" applyFont="1" applyBorder="1" applyAlignment="1">
      <alignment horizontal="center" vertical="top" wrapText="1"/>
    </xf>
    <xf numFmtId="0" fontId="17" fillId="0" borderId="2" xfId="4" applyFont="1" applyBorder="1" applyAlignment="1">
      <alignment horizontal="center" vertical="top"/>
    </xf>
    <xf numFmtId="0" fontId="18" fillId="0" borderId="2" xfId="8" applyFont="1" applyBorder="1" applyAlignment="1">
      <alignment vertical="top" wrapText="1"/>
    </xf>
    <xf numFmtId="0" fontId="19" fillId="0" borderId="2" xfId="8" applyFont="1" applyBorder="1" applyAlignment="1">
      <alignment vertical="top" wrapText="1"/>
    </xf>
    <xf numFmtId="0" fontId="19" fillId="0" borderId="2" xfId="8" applyFont="1" applyBorder="1" applyAlignment="1">
      <alignment horizontal="center" vertical="top" wrapText="1"/>
    </xf>
    <xf numFmtId="0" fontId="18" fillId="0" borderId="2" xfId="8" applyFont="1" applyBorder="1" applyAlignment="1">
      <alignment horizontal="center" vertical="top" wrapText="1"/>
    </xf>
    <xf numFmtId="3" fontId="18" fillId="0" borderId="2" xfId="8" applyNumberFormat="1" applyFont="1" applyBorder="1" applyAlignment="1">
      <alignment vertical="top" wrapText="1"/>
    </xf>
    <xf numFmtId="164" fontId="7" fillId="0" borderId="3" xfId="2" applyFont="1" applyFill="1" applyBorder="1" applyAlignment="1">
      <alignment vertical="top"/>
    </xf>
    <xf numFmtId="164" fontId="7" fillId="0" borderId="2" xfId="2" applyFont="1" applyFill="1" applyBorder="1" applyAlignment="1">
      <alignment vertical="top"/>
    </xf>
    <xf numFmtId="41" fontId="7" fillId="0" borderId="2" xfId="3" applyNumberFormat="1" applyFont="1" applyBorder="1" applyAlignment="1">
      <alignment vertical="top"/>
    </xf>
    <xf numFmtId="0" fontId="7" fillId="0" borderId="2" xfId="3" applyFont="1" applyBorder="1" applyAlignment="1">
      <alignment vertical="top"/>
    </xf>
    <xf numFmtId="0" fontId="7" fillId="3" borderId="2" xfId="3" applyFont="1" applyFill="1" applyBorder="1" applyAlignment="1">
      <alignment vertical="top"/>
    </xf>
    <xf numFmtId="0" fontId="22" fillId="0" borderId="2" xfId="0" applyFont="1" applyBorder="1" applyAlignment="1">
      <alignment horizontal="left" vertical="center" wrapText="1"/>
    </xf>
    <xf numFmtId="0" fontId="11" fillId="5" borderId="2" xfId="9" applyFont="1" applyFill="1" applyBorder="1" applyAlignment="1">
      <alignment horizontal="center" vertical="center" wrapText="1"/>
    </xf>
    <xf numFmtId="0" fontId="11" fillId="0" borderId="2" xfId="9" applyFont="1" applyBorder="1" applyAlignment="1">
      <alignment horizontal="left" vertical="center" wrapText="1"/>
    </xf>
    <xf numFmtId="0" fontId="11" fillId="0" borderId="2" xfId="9" applyFont="1" applyBorder="1" applyAlignment="1">
      <alignment horizontal="center" vertical="center" wrapText="1"/>
    </xf>
    <xf numFmtId="166" fontId="11" fillId="0" borderId="3" xfId="1" applyNumberFormat="1" applyFont="1" applyFill="1" applyBorder="1" applyAlignment="1">
      <alignment horizontal="center" vertical="center" wrapText="1"/>
    </xf>
    <xf numFmtId="0" fontId="7" fillId="0" borderId="2" xfId="3" applyFont="1" applyBorder="1" applyAlignment="1">
      <alignment vertical="top" wrapText="1"/>
    </xf>
    <xf numFmtId="0" fontId="7" fillId="3" borderId="2" xfId="3" applyFont="1" applyFill="1" applyBorder="1" applyAlignment="1">
      <alignment vertical="top" wrapText="1"/>
    </xf>
    <xf numFmtId="0" fontId="11" fillId="0" borderId="2" xfId="5" applyFont="1" applyBorder="1" applyAlignment="1">
      <alignment horizontal="left" vertical="center" wrapText="1"/>
    </xf>
    <xf numFmtId="0" fontId="11" fillId="0" borderId="2" xfId="5" applyFont="1" applyBorder="1" applyAlignment="1">
      <alignment horizontal="center" vertical="center" wrapText="1"/>
    </xf>
    <xf numFmtId="164" fontId="7" fillId="0" borderId="2" xfId="2" applyFont="1" applyFill="1" applyBorder="1" applyAlignment="1">
      <alignment vertical="center" wrapText="1"/>
    </xf>
    <xf numFmtId="164" fontId="7" fillId="3" borderId="2" xfId="2" applyFont="1" applyFill="1" applyBorder="1" applyAlignment="1">
      <alignment vertical="center" wrapText="1"/>
    </xf>
    <xf numFmtId="0" fontId="11" fillId="0" borderId="2" xfId="10" applyFont="1" applyBorder="1" applyAlignment="1">
      <alignment horizontal="left" vertical="center" wrapText="1"/>
    </xf>
    <xf numFmtId="0" fontId="11" fillId="0" borderId="2" xfId="10" applyFont="1" applyBorder="1" applyAlignment="1">
      <alignment horizontal="center" vertical="center" wrapText="1"/>
    </xf>
    <xf numFmtId="168" fontId="11" fillId="0" borderId="2" xfId="1" applyNumberFormat="1" applyFont="1" applyFill="1" applyBorder="1" applyAlignment="1">
      <alignment horizontal="left" vertical="center" wrapText="1"/>
    </xf>
    <xf numFmtId="168" fontId="11" fillId="0" borderId="2" xfId="1" applyNumberFormat="1" applyFont="1" applyFill="1" applyBorder="1" applyAlignment="1">
      <alignment horizontal="center" vertical="center" wrapText="1"/>
    </xf>
    <xf numFmtId="0" fontId="24" fillId="0" borderId="2" xfId="8" applyFont="1" applyBorder="1" applyAlignment="1">
      <alignment vertical="center" wrapText="1"/>
    </xf>
    <xf numFmtId="164" fontId="7" fillId="0" borderId="3" xfId="2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6" borderId="2" xfId="11" applyFont="1" applyFill="1" applyBorder="1" applyAlignment="1">
      <alignment horizontal="center" vertical="center" wrapText="1"/>
    </xf>
    <xf numFmtId="0" fontId="20" fillId="0" borderId="2" xfId="11" applyFont="1" applyBorder="1" applyAlignment="1">
      <alignment horizontal="center" vertical="center" wrapText="1"/>
    </xf>
    <xf numFmtId="169" fontId="20" fillId="0" borderId="2" xfId="1" applyNumberFormat="1" applyFont="1" applyBorder="1" applyAlignment="1">
      <alignment horizontal="center" vertical="center" wrapText="1"/>
    </xf>
    <xf numFmtId="0" fontId="11" fillId="5" borderId="2" xfId="12" quotePrefix="1" applyFont="1" applyFill="1" applyBorder="1" applyAlignment="1">
      <alignment horizontal="center" vertical="center" wrapText="1"/>
    </xf>
    <xf numFmtId="0" fontId="11" fillId="0" borderId="2" xfId="12" quotePrefix="1" applyFont="1" applyBorder="1" applyAlignment="1">
      <alignment horizontal="left" vertical="center" wrapText="1"/>
    </xf>
    <xf numFmtId="0" fontId="11" fillId="0" borderId="2" xfId="13" applyFont="1" applyBorder="1" applyAlignment="1">
      <alignment horizontal="left" vertical="center" wrapText="1"/>
    </xf>
    <xf numFmtId="0" fontId="11" fillId="0" borderId="2" xfId="12" applyFont="1" applyBorder="1" applyAlignment="1">
      <alignment horizontal="center" vertical="center" wrapText="1"/>
    </xf>
    <xf numFmtId="0" fontId="11" fillId="0" borderId="2" xfId="12" quotePrefix="1" applyFont="1" applyBorder="1" applyAlignment="1">
      <alignment horizontal="center" vertical="center" wrapText="1"/>
    </xf>
    <xf numFmtId="0" fontId="11" fillId="0" borderId="2" xfId="14" applyFont="1" applyBorder="1" applyAlignment="1">
      <alignment horizontal="center" vertical="center" wrapText="1"/>
    </xf>
    <xf numFmtId="170" fontId="11" fillId="0" borderId="2" xfId="12" applyNumberFormat="1" applyFont="1" applyBorder="1" applyAlignment="1">
      <alignment horizontal="left" vertical="center" wrapText="1"/>
    </xf>
    <xf numFmtId="166" fontId="11" fillId="0" borderId="2" xfId="1" quotePrefix="1" applyNumberFormat="1" applyFont="1" applyBorder="1" applyAlignment="1">
      <alignment horizontal="center" vertical="center" wrapText="1"/>
    </xf>
    <xf numFmtId="164" fontId="7" fillId="0" borderId="2" xfId="2" applyFont="1" applyFill="1" applyBorder="1" applyAlignment="1">
      <alignment vertical="top" wrapText="1"/>
    </xf>
    <xf numFmtId="164" fontId="7" fillId="3" borderId="2" xfId="2" applyFont="1" applyFill="1" applyBorder="1" applyAlignment="1">
      <alignment vertical="top" wrapText="1"/>
    </xf>
    <xf numFmtId="0" fontId="24" fillId="0" borderId="2" xfId="8" applyFont="1" applyBorder="1" applyAlignment="1">
      <alignment vertical="top" wrapText="1"/>
    </xf>
    <xf numFmtId="166" fontId="11" fillId="0" borderId="3" xfId="1" applyNumberFormat="1" applyFont="1" applyFill="1" applyBorder="1" applyAlignment="1" applyProtection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7" fillId="0" borderId="0" xfId="2" applyFont="1" applyFill="1" applyAlignment="1">
      <alignment vertical="top" wrapText="1"/>
    </xf>
    <xf numFmtId="0" fontId="7" fillId="0" borderId="0" xfId="3" applyFont="1" applyAlignment="1">
      <alignment vertical="top" wrapText="1"/>
    </xf>
    <xf numFmtId="0" fontId="19" fillId="0" borderId="3" xfId="8" applyFont="1" applyBorder="1" applyAlignment="1">
      <alignment vertical="top" wrapText="1"/>
    </xf>
    <xf numFmtId="0" fontId="19" fillId="0" borderId="5" xfId="8" applyFont="1" applyBorder="1" applyAlignment="1">
      <alignment horizontal="center" vertical="top" wrapText="1"/>
    </xf>
    <xf numFmtId="0" fontId="19" fillId="0" borderId="3" xfId="8" applyFont="1" applyBorder="1" applyAlignment="1">
      <alignment vertical="center" wrapText="1"/>
    </xf>
    <xf numFmtId="0" fontId="19" fillId="0" borderId="5" xfId="8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20" fillId="0" borderId="3" xfId="11" applyFont="1" applyBorder="1" applyAlignment="1">
      <alignment horizontal="center" vertical="center" wrapText="1"/>
    </xf>
    <xf numFmtId="0" fontId="20" fillId="0" borderId="5" xfId="11" applyFont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0" borderId="3" xfId="9" applyFont="1" applyBorder="1" applyAlignment="1">
      <alignment horizontal="center" vertical="center" wrapText="1"/>
    </xf>
    <xf numFmtId="0" fontId="11" fillId="0" borderId="5" xfId="9" applyFont="1" applyBorder="1" applyAlignment="1">
      <alignment horizontal="center" vertical="center" wrapText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11" fillId="0" borderId="2" xfId="8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166" fontId="11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10" applyFont="1" applyBorder="1" applyAlignment="1">
      <alignment horizontal="center" vertical="center" wrapText="1"/>
    </xf>
    <xf numFmtId="0" fontId="11" fillId="0" borderId="2" xfId="12" applyFont="1" applyBorder="1" applyAlignment="1">
      <alignment horizontal="left" vertical="center" wrapText="1"/>
    </xf>
    <xf numFmtId="0" fontId="11" fillId="0" borderId="3" xfId="12" applyFont="1" applyBorder="1" applyAlignment="1">
      <alignment horizontal="center" vertical="center" wrapText="1"/>
    </xf>
    <xf numFmtId="0" fontId="11" fillId="0" borderId="5" xfId="12" applyFont="1" applyBorder="1" applyAlignment="1">
      <alignment horizontal="center" vertical="center" wrapText="1"/>
    </xf>
    <xf numFmtId="3" fontId="11" fillId="0" borderId="2" xfId="12" applyNumberFormat="1" applyFont="1" applyBorder="1" applyAlignment="1">
      <alignment horizontal="center" vertical="center" wrapText="1"/>
    </xf>
    <xf numFmtId="171" fontId="11" fillId="0" borderId="2" xfId="0" applyNumberFormat="1" applyFont="1" applyBorder="1" applyAlignment="1">
      <alignment horizontal="center" vertical="center" wrapText="1"/>
    </xf>
    <xf numFmtId="171" fontId="11" fillId="0" borderId="3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left" vertical="center" wrapText="1"/>
    </xf>
    <xf numFmtId="169" fontId="11" fillId="5" borderId="2" xfId="1" applyNumberFormat="1" applyFont="1" applyFill="1" applyBorder="1" applyAlignment="1">
      <alignment horizontal="center" vertical="center" wrapText="1"/>
    </xf>
    <xf numFmtId="169" fontId="11" fillId="0" borderId="2" xfId="1" applyNumberFormat="1" applyFont="1" applyFill="1" applyBorder="1" applyAlignment="1">
      <alignment horizontal="left" vertical="center" wrapText="1"/>
    </xf>
    <xf numFmtId="169" fontId="11" fillId="0" borderId="2" xfId="1" applyNumberFormat="1" applyFont="1" applyFill="1" applyBorder="1" applyAlignment="1">
      <alignment horizontal="center" vertical="center" wrapText="1"/>
    </xf>
    <xf numFmtId="169" fontId="11" fillId="0" borderId="3" xfId="1" applyNumberFormat="1" applyFont="1" applyFill="1" applyBorder="1" applyAlignment="1">
      <alignment horizontal="center" vertical="center" wrapText="1"/>
    </xf>
    <xf numFmtId="169" fontId="11" fillId="0" borderId="5" xfId="1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171" fontId="11" fillId="0" borderId="3" xfId="1" applyNumberFormat="1" applyFont="1" applyFill="1" applyBorder="1" applyAlignment="1">
      <alignment horizontal="center" vertical="center" wrapText="1"/>
    </xf>
    <xf numFmtId="171" fontId="11" fillId="0" borderId="5" xfId="1" applyNumberFormat="1" applyFont="1" applyFill="1" applyBorder="1" applyAlignment="1">
      <alignment horizontal="center" vertical="center" wrapText="1"/>
    </xf>
    <xf numFmtId="171" fontId="11" fillId="0" borderId="2" xfId="1" applyNumberFormat="1" applyFont="1" applyFill="1" applyBorder="1" applyAlignment="1">
      <alignment horizontal="left" vertical="center" wrapText="1"/>
    </xf>
    <xf numFmtId="171" fontId="11" fillId="0" borderId="2" xfId="1" applyNumberFormat="1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 wrapText="1"/>
    </xf>
    <xf numFmtId="0" fontId="11" fillId="0" borderId="5" xfId="5" applyFont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5" borderId="6" xfId="9" applyFont="1" applyFill="1" applyBorder="1" applyAlignment="1">
      <alignment horizontal="center" vertical="center" wrapText="1"/>
    </xf>
    <xf numFmtId="0" fontId="11" fillId="0" borderId="6" xfId="9" applyFont="1" applyBorder="1" applyAlignment="1">
      <alignment horizontal="left" vertical="center" wrapText="1"/>
    </xf>
    <xf numFmtId="0" fontId="11" fillId="0" borderId="6" xfId="9" applyFont="1" applyBorder="1" applyAlignment="1">
      <alignment horizontal="center" vertical="center" wrapText="1"/>
    </xf>
    <xf numFmtId="0" fontId="11" fillId="0" borderId="7" xfId="9" applyFont="1" applyBorder="1" applyAlignment="1">
      <alignment horizontal="center" vertical="center" wrapText="1"/>
    </xf>
    <xf numFmtId="0" fontId="11" fillId="0" borderId="8" xfId="9" applyFont="1" applyBorder="1" applyAlignment="1">
      <alignment horizontal="center" vertical="center" wrapText="1"/>
    </xf>
    <xf numFmtId="166" fontId="11" fillId="0" borderId="6" xfId="1" applyNumberFormat="1" applyFont="1" applyFill="1" applyBorder="1" applyAlignment="1">
      <alignment horizontal="center" vertical="center" wrapText="1"/>
    </xf>
    <xf numFmtId="4" fontId="11" fillId="0" borderId="6" xfId="5" applyNumberFormat="1" applyFont="1" applyBorder="1" applyAlignment="1">
      <alignment horizontal="center" vertical="center" wrapText="1"/>
    </xf>
    <xf numFmtId="0" fontId="12" fillId="0" borderId="6" xfId="6" applyFont="1" applyBorder="1" applyAlignment="1">
      <alignment horizontal="left" vertical="center" wrapText="1"/>
    </xf>
    <xf numFmtId="166" fontId="11" fillId="0" borderId="7" xfId="1" applyNumberFormat="1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172" fontId="11" fillId="5" borderId="2" xfId="0" applyNumberFormat="1" applyFont="1" applyFill="1" applyBorder="1" applyAlignment="1">
      <alignment horizontal="center" vertical="center" wrapText="1"/>
    </xf>
    <xf numFmtId="166" fontId="11" fillId="0" borderId="2" xfId="1" applyNumberFormat="1" applyFont="1" applyFill="1" applyBorder="1" applyAlignment="1" applyProtection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66" fontId="11" fillId="0" borderId="0" xfId="1" applyNumberFormat="1" applyFont="1" applyBorder="1" applyAlignment="1">
      <alignment horizontal="center" vertical="center" wrapText="1"/>
    </xf>
    <xf numFmtId="4" fontId="11" fillId="0" borderId="0" xfId="5" applyNumberFormat="1" applyFont="1" applyBorder="1" applyAlignment="1">
      <alignment horizontal="center" vertical="center" wrapText="1"/>
    </xf>
    <xf numFmtId="0" fontId="12" fillId="0" borderId="0" xfId="6" applyFont="1" applyBorder="1" applyAlignment="1">
      <alignment horizontal="left" vertical="center" wrapText="1"/>
    </xf>
    <xf numFmtId="0" fontId="11" fillId="0" borderId="0" xfId="7" applyFont="1" applyBorder="1" applyAlignment="1">
      <alignment horizontal="left" vertical="center" wrapText="1"/>
    </xf>
    <xf numFmtId="166" fontId="11" fillId="4" borderId="0" xfId="1" applyNumberFormat="1" applyFont="1" applyFill="1" applyBorder="1" applyAlignment="1">
      <alignment horizontal="right" vertical="center" wrapText="1"/>
    </xf>
    <xf numFmtId="41" fontId="7" fillId="0" borderId="0" xfId="3" applyNumberFormat="1" applyFont="1" applyBorder="1">
      <alignment vertical="center"/>
    </xf>
    <xf numFmtId="0" fontId="7" fillId="0" borderId="0" xfId="3" applyFont="1" applyBorder="1" applyAlignment="1">
      <alignment vertical="center" wrapText="1"/>
    </xf>
    <xf numFmtId="0" fontId="7" fillId="3" borderId="0" xfId="3" applyFont="1" applyFill="1" applyBorder="1">
      <alignment vertical="center"/>
    </xf>
    <xf numFmtId="0" fontId="7" fillId="3" borderId="0" xfId="3" applyFont="1" applyFill="1" applyBorder="1" applyAlignment="1">
      <alignment vertical="center" wrapText="1"/>
    </xf>
    <xf numFmtId="0" fontId="20" fillId="0" borderId="0" xfId="1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6" borderId="0" xfId="11" applyFont="1" applyFill="1" applyAlignment="1">
      <alignment horizontal="center" vertical="center" wrapText="1"/>
    </xf>
    <xf numFmtId="169" fontId="20" fillId="0" borderId="0" xfId="1" applyNumberFormat="1" applyFont="1" applyBorder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0" fontId="7" fillId="3" borderId="0" xfId="3" applyFont="1" applyFill="1" applyAlignment="1">
      <alignment vertical="center" wrapText="1"/>
    </xf>
    <xf numFmtId="0" fontId="16" fillId="0" borderId="0" xfId="3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16" fillId="0" borderId="0" xfId="3" applyFont="1" applyAlignment="1">
      <alignment horizontal="center" vertical="center" wrapText="1"/>
    </xf>
    <xf numFmtId="3" fontId="7" fillId="0" borderId="0" xfId="3" applyNumberFormat="1" applyFont="1" applyAlignment="1">
      <alignment horizontal="center" vertical="center" wrapText="1"/>
    </xf>
    <xf numFmtId="3" fontId="7" fillId="3" borderId="0" xfId="3" applyNumberFormat="1" applyFont="1" applyFill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66" fontId="8" fillId="3" borderId="3" xfId="1" applyNumberFormat="1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3" fontId="27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8" borderId="2" xfId="0" applyFont="1" applyFill="1" applyBorder="1" applyAlignment="1">
      <alignment horizontal="center" vertical="center" wrapText="1"/>
    </xf>
    <xf numFmtId="166" fontId="11" fillId="0" borderId="2" xfId="1" applyNumberFormat="1" applyFont="1" applyBorder="1" applyAlignment="1">
      <alignment horizontal="left" vertical="center" wrapText="1"/>
    </xf>
    <xf numFmtId="166" fontId="11" fillId="0" borderId="5" xfId="1" applyNumberFormat="1" applyFont="1" applyBorder="1" applyAlignment="1">
      <alignment horizontal="center" vertical="center" wrapText="1"/>
    </xf>
    <xf numFmtId="166" fontId="11" fillId="0" borderId="3" xfId="1" applyNumberFormat="1" applyFont="1" applyFill="1" applyBorder="1" applyAlignment="1">
      <alignment horizontal="right" vertical="center" wrapText="1"/>
    </xf>
    <xf numFmtId="0" fontId="12" fillId="0" borderId="2" xfId="15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12" fillId="0" borderId="3" xfId="1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3" fontId="12" fillId="0" borderId="3" xfId="1" applyNumberFormat="1" applyFont="1" applyBorder="1" applyAlignment="1">
      <alignment horizontal="right" vertical="center" wrapText="1"/>
    </xf>
    <xf numFmtId="0" fontId="12" fillId="4" borderId="2" xfId="16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horizontal="center" vertical="center" wrapText="1"/>
    </xf>
    <xf numFmtId="49" fontId="11" fillId="4" borderId="2" xfId="0" applyNumberFormat="1" applyFont="1" applyFill="1" applyBorder="1" applyAlignment="1">
      <alignment horizontal="left" vertical="center" wrapText="1"/>
    </xf>
    <xf numFmtId="3" fontId="11" fillId="4" borderId="2" xfId="17" applyNumberFormat="1" applyFont="1" applyFill="1" applyBorder="1" applyAlignment="1">
      <alignment horizontal="center" vertical="center" wrapText="1"/>
    </xf>
    <xf numFmtId="0" fontId="12" fillId="4" borderId="2" xfId="16" applyFont="1" applyFill="1" applyBorder="1" applyAlignment="1">
      <alignment horizontal="center" vertical="center" wrapText="1"/>
    </xf>
    <xf numFmtId="0" fontId="12" fillId="4" borderId="3" xfId="16" applyFont="1" applyFill="1" applyBorder="1" applyAlignment="1">
      <alignment horizontal="center" vertical="center" wrapText="1"/>
    </xf>
    <xf numFmtId="0" fontId="27" fillId="9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2" fillId="4" borderId="5" xfId="16" applyFont="1" applyFill="1" applyBorder="1" applyAlignment="1">
      <alignment horizontal="center" vertical="center" wrapText="1"/>
    </xf>
    <xf numFmtId="0" fontId="16" fillId="0" borderId="0" xfId="3" applyFont="1" applyAlignment="1">
      <alignment vertical="top" wrapText="1"/>
    </xf>
    <xf numFmtId="0" fontId="7" fillId="0" borderId="0" xfId="3" applyFont="1" applyAlignment="1">
      <alignment horizontal="left" vertical="top" wrapText="1"/>
    </xf>
    <xf numFmtId="0" fontId="7" fillId="0" borderId="0" xfId="3" applyFont="1" applyAlignment="1">
      <alignment horizontal="center" vertical="top" wrapText="1"/>
    </xf>
    <xf numFmtId="0" fontId="16" fillId="0" borderId="0" xfId="3" applyFont="1" applyAlignment="1">
      <alignment horizontal="center" vertical="top" wrapText="1"/>
    </xf>
    <xf numFmtId="3" fontId="7" fillId="0" borderId="0" xfId="3" applyNumberFormat="1" applyFont="1" applyAlignment="1">
      <alignment horizontal="center" vertical="top" wrapText="1"/>
    </xf>
    <xf numFmtId="166" fontId="7" fillId="0" borderId="0" xfId="3" applyNumberFormat="1" applyFont="1" applyAlignment="1">
      <alignment vertical="top" wrapText="1"/>
    </xf>
    <xf numFmtId="0" fontId="2" fillId="0" borderId="1" xfId="3" applyFont="1" applyBorder="1" applyAlignment="1">
      <alignment horizontal="left" vertical="center" wrapText="1"/>
    </xf>
  </cellXfs>
  <cellStyles count="22">
    <cellStyle name="Comma" xfId="1" builtinId="3"/>
    <cellStyle name="Comma [0]" xfId="2" builtinId="6"/>
    <cellStyle name="Comma 10 10 2 2 2" xfId="18"/>
    <cellStyle name="Comma 10 2" xfId="17"/>
    <cellStyle name="Comma 114" xfId="19"/>
    <cellStyle name="Comma 2 2" xfId="21"/>
    <cellStyle name="Normal" xfId="0" builtinId="0"/>
    <cellStyle name="Normal 10 2 2 2 2 2 3" xfId="4"/>
    <cellStyle name="Normal 106" xfId="7"/>
    <cellStyle name="Normal 14 2" xfId="14"/>
    <cellStyle name="Normal 18" xfId="13"/>
    <cellStyle name="Normal 2" xfId="8"/>
    <cellStyle name="Normal 2 2 17" xfId="16"/>
    <cellStyle name="Normal 2 2 5" xfId="12"/>
    <cellStyle name="Normal 2 5 2" xfId="9"/>
    <cellStyle name="Normal 2 5 5" xfId="20"/>
    <cellStyle name="Normal 23" xfId="3"/>
    <cellStyle name="Normal 3 4" xfId="5"/>
    <cellStyle name="Normal 4" xfId="11"/>
    <cellStyle name="Normal 4 4" xfId="6"/>
    <cellStyle name="Normal 5 2 10" xfId="15"/>
    <cellStyle name="Normal_Bang gia hang BV 11.6-ARIAL" xfId="10"/>
  </cellStyles>
  <dxfs count="6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dichvucong.dav.gov.vn/congbothuoc/ind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81"/>
  <sheetViews>
    <sheetView tabSelected="1" workbookViewId="0">
      <selection activeCell="A2" sqref="A2"/>
    </sheetView>
  </sheetViews>
  <sheetFormatPr defaultColWidth="9.140625" defaultRowHeight="15.75" x14ac:dyDescent="0.25"/>
  <cols>
    <col min="1" max="1" width="5.7109375" style="118" customWidth="1"/>
    <col min="2" max="2" width="9" style="118" customWidth="1"/>
    <col min="3" max="3" width="12.7109375" style="235" customWidth="1"/>
    <col min="4" max="4" width="9" style="236" customWidth="1"/>
    <col min="5" max="5" width="21.140625" style="237" customWidth="1"/>
    <col min="6" max="6" width="15.42578125" style="235" hidden="1" customWidth="1"/>
    <col min="7" max="7" width="15.140625" style="237" hidden="1" customWidth="1"/>
    <col min="8" max="8" width="11.42578125" style="237" hidden="1" customWidth="1"/>
    <col min="9" max="9" width="16" style="235" hidden="1" customWidth="1"/>
    <col min="10" max="10" width="13.85546875" style="238" hidden="1" customWidth="1"/>
    <col min="11" max="11" width="13.7109375" style="238" hidden="1" customWidth="1"/>
    <col min="12" max="12" width="15.140625" style="238" hidden="1" customWidth="1"/>
    <col min="13" max="13" width="8.5703125" style="237" hidden="1" customWidth="1"/>
    <col min="14" max="14" width="11.42578125" style="239" hidden="1" customWidth="1"/>
    <col min="15" max="15" width="10" style="237" customWidth="1"/>
    <col min="16" max="16" width="9.5703125" style="238" customWidth="1"/>
    <col min="17" max="17" width="16" style="238" customWidth="1"/>
    <col min="18" max="18" width="12.7109375" style="117" customWidth="1"/>
    <col min="19" max="19" width="15.7109375" style="117" customWidth="1"/>
    <col min="20" max="20" width="16.85546875" style="118" hidden="1" customWidth="1"/>
    <col min="21" max="21" width="11.42578125" style="118" customWidth="1"/>
    <col min="22" max="46" width="9.140625" style="118"/>
    <col min="47" max="47" width="12.5703125" style="118" customWidth="1"/>
    <col min="48" max="16384" width="9.140625" style="118"/>
  </cols>
  <sheetData>
    <row r="1" spans="1:48" s="4" customFormat="1" ht="46.5" customHeight="1" x14ac:dyDescent="0.25">
      <c r="A1" s="241" t="s">
        <v>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1"/>
      <c r="P1" s="2"/>
      <c r="Q1" s="2"/>
      <c r="R1" s="3"/>
      <c r="S1" s="3"/>
      <c r="V1" s="5">
        <v>2023</v>
      </c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5">
        <v>2024</v>
      </c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8" s="19" customFormat="1" ht="63" x14ac:dyDescent="0.2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11" t="s">
        <v>9</v>
      </c>
      <c r="J2" s="12" t="s">
        <v>10</v>
      </c>
      <c r="K2" s="13" t="s">
        <v>11</v>
      </c>
      <c r="L2" s="13" t="s">
        <v>12</v>
      </c>
      <c r="M2" s="13" t="s">
        <v>13</v>
      </c>
      <c r="N2" s="14" t="s">
        <v>14</v>
      </c>
      <c r="O2" s="15" t="s">
        <v>15</v>
      </c>
      <c r="P2" s="14" t="s">
        <v>16</v>
      </c>
      <c r="Q2" s="13" t="s">
        <v>17</v>
      </c>
      <c r="R2" s="13" t="s">
        <v>18</v>
      </c>
      <c r="S2" s="16" t="s">
        <v>19</v>
      </c>
      <c r="T2" s="8" t="s">
        <v>20</v>
      </c>
      <c r="U2" s="8" t="s">
        <v>21</v>
      </c>
      <c r="V2" s="17">
        <v>1</v>
      </c>
      <c r="W2" s="17">
        <v>2</v>
      </c>
      <c r="X2" s="17">
        <v>3</v>
      </c>
      <c r="Y2" s="17">
        <v>4</v>
      </c>
      <c r="Z2" s="17">
        <v>5</v>
      </c>
      <c r="AA2" s="17">
        <v>6</v>
      </c>
      <c r="AB2" s="17">
        <v>7</v>
      </c>
      <c r="AC2" s="17">
        <v>8</v>
      </c>
      <c r="AD2" s="17">
        <v>9</v>
      </c>
      <c r="AE2" s="17">
        <v>10</v>
      </c>
      <c r="AF2" s="17">
        <v>11</v>
      </c>
      <c r="AG2" s="17">
        <v>12</v>
      </c>
      <c r="AH2" s="18" t="s">
        <v>22</v>
      </c>
      <c r="AI2" s="17">
        <v>1</v>
      </c>
      <c r="AJ2" s="17">
        <v>2</v>
      </c>
      <c r="AK2" s="17">
        <v>3</v>
      </c>
      <c r="AL2" s="17">
        <v>4</v>
      </c>
      <c r="AM2" s="17">
        <v>5</v>
      </c>
      <c r="AN2" s="17">
        <v>6</v>
      </c>
      <c r="AO2" s="17">
        <v>7</v>
      </c>
      <c r="AP2" s="17">
        <v>8</v>
      </c>
      <c r="AQ2" s="17">
        <v>9</v>
      </c>
      <c r="AR2" s="17">
        <v>10</v>
      </c>
      <c r="AS2" s="17">
        <v>11</v>
      </c>
      <c r="AT2" s="17">
        <v>12</v>
      </c>
      <c r="AU2" s="18" t="s">
        <v>23</v>
      </c>
    </row>
    <row r="3" spans="1:48" s="26" customFormat="1" x14ac:dyDescent="0.25">
      <c r="A3" s="20" t="s">
        <v>24</v>
      </c>
      <c r="B3" s="20" t="s">
        <v>24</v>
      </c>
      <c r="C3" s="21"/>
      <c r="D3" s="20" t="s">
        <v>24</v>
      </c>
      <c r="E3" s="20" t="s">
        <v>24</v>
      </c>
      <c r="F3" s="21" t="s">
        <v>24</v>
      </c>
      <c r="G3" s="20" t="s">
        <v>24</v>
      </c>
      <c r="H3" s="20" t="s">
        <v>24</v>
      </c>
      <c r="I3" s="21" t="s">
        <v>24</v>
      </c>
      <c r="J3" s="21"/>
      <c r="K3" s="21" t="s">
        <v>24</v>
      </c>
      <c r="L3" s="21" t="s">
        <v>24</v>
      </c>
      <c r="M3" s="21" t="s">
        <v>24</v>
      </c>
      <c r="N3" s="20" t="s">
        <v>24</v>
      </c>
      <c r="O3" s="22" t="s">
        <v>24</v>
      </c>
      <c r="P3" s="20" t="s">
        <v>24</v>
      </c>
      <c r="Q3" s="21" t="s">
        <v>24</v>
      </c>
      <c r="R3" s="21"/>
      <c r="S3" s="23" t="s">
        <v>25</v>
      </c>
      <c r="T3" s="24"/>
      <c r="U3" s="25" t="s">
        <v>24</v>
      </c>
      <c r="V3" s="25" t="s">
        <v>24</v>
      </c>
      <c r="W3" s="25" t="s">
        <v>24</v>
      </c>
      <c r="X3" s="25" t="s">
        <v>24</v>
      </c>
      <c r="Y3" s="25" t="s">
        <v>24</v>
      </c>
      <c r="Z3" s="25" t="s">
        <v>24</v>
      </c>
      <c r="AA3" s="25" t="s">
        <v>24</v>
      </c>
      <c r="AB3" s="25" t="s">
        <v>24</v>
      </c>
      <c r="AC3" s="25" t="s">
        <v>24</v>
      </c>
      <c r="AD3" s="25" t="s">
        <v>24</v>
      </c>
      <c r="AE3" s="25" t="s">
        <v>24</v>
      </c>
      <c r="AF3" s="25" t="s">
        <v>24</v>
      </c>
      <c r="AG3" s="25" t="s">
        <v>24</v>
      </c>
      <c r="AH3" s="25" t="s">
        <v>24</v>
      </c>
      <c r="AI3" s="25" t="s">
        <v>24</v>
      </c>
      <c r="AJ3" s="25" t="s">
        <v>24</v>
      </c>
      <c r="AK3" s="25" t="s">
        <v>24</v>
      </c>
      <c r="AL3" s="25" t="s">
        <v>24</v>
      </c>
      <c r="AM3" s="25" t="s">
        <v>24</v>
      </c>
      <c r="AN3" s="25" t="s">
        <v>24</v>
      </c>
      <c r="AO3" s="25" t="s">
        <v>24</v>
      </c>
      <c r="AP3" s="25" t="s">
        <v>24</v>
      </c>
      <c r="AQ3" s="25" t="s">
        <v>24</v>
      </c>
      <c r="AR3" s="25" t="s">
        <v>24</v>
      </c>
      <c r="AS3" s="25" t="s">
        <v>24</v>
      </c>
      <c r="AT3" s="25" t="s">
        <v>24</v>
      </c>
      <c r="AU3" s="25" t="s">
        <v>24</v>
      </c>
      <c r="AV3" s="19"/>
    </row>
    <row r="4" spans="1:48" s="44" customFormat="1" ht="90" x14ac:dyDescent="0.25">
      <c r="A4" s="27">
        <v>143</v>
      </c>
      <c r="B4" s="28">
        <v>955</v>
      </c>
      <c r="C4" s="28" t="s">
        <v>26</v>
      </c>
      <c r="D4" s="29" t="s">
        <v>27</v>
      </c>
      <c r="E4" s="30" t="s">
        <v>28</v>
      </c>
      <c r="F4" s="30" t="s">
        <v>29</v>
      </c>
      <c r="G4" s="31" t="s">
        <v>30</v>
      </c>
      <c r="H4" s="31" t="s">
        <v>31</v>
      </c>
      <c r="I4" s="31" t="s">
        <v>32</v>
      </c>
      <c r="J4" s="32" t="s">
        <v>33</v>
      </c>
      <c r="K4" s="31" t="s">
        <v>34</v>
      </c>
      <c r="L4" s="30" t="s">
        <v>35</v>
      </c>
      <c r="M4" s="31" t="s">
        <v>36</v>
      </c>
      <c r="N4" s="31" t="s">
        <v>37</v>
      </c>
      <c r="O4" s="33">
        <v>49500</v>
      </c>
      <c r="P4" s="34">
        <v>1.1299999999999999</v>
      </c>
      <c r="Q4" s="35" t="s">
        <v>38</v>
      </c>
      <c r="R4" s="36" t="s">
        <v>39</v>
      </c>
      <c r="S4" s="37">
        <v>300</v>
      </c>
      <c r="T4" s="38">
        <f>O4*S4</f>
        <v>14850000</v>
      </c>
      <c r="U4" s="39">
        <f t="shared" ref="U4:U67" si="0">S4-AH4-AU4</f>
        <v>300</v>
      </c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1">
        <f t="shared" ref="AH4:AH67" si="1">SUM(V4:AG4)</f>
        <v>0</v>
      </c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2"/>
      <c r="AV4" s="43"/>
    </row>
    <row r="5" spans="1:48" s="44" customFormat="1" ht="51" x14ac:dyDescent="0.25">
      <c r="A5" s="27">
        <v>71</v>
      </c>
      <c r="B5" s="27">
        <v>296</v>
      </c>
      <c r="C5" s="45" t="s">
        <v>40</v>
      </c>
      <c r="D5" s="46" t="s">
        <v>41</v>
      </c>
      <c r="E5" s="47" t="s">
        <v>42</v>
      </c>
      <c r="F5" s="48" t="s">
        <v>43</v>
      </c>
      <c r="G5" s="47" t="s">
        <v>44</v>
      </c>
      <c r="H5" s="47" t="s">
        <v>45</v>
      </c>
      <c r="I5" s="48" t="s">
        <v>46</v>
      </c>
      <c r="J5" s="48"/>
      <c r="K5" s="49" t="s">
        <v>47</v>
      </c>
      <c r="L5" s="48" t="s">
        <v>48</v>
      </c>
      <c r="M5" s="48" t="s">
        <v>49</v>
      </c>
      <c r="N5" s="50" t="s">
        <v>50</v>
      </c>
      <c r="O5" s="51">
        <v>3045</v>
      </c>
      <c r="P5" s="50" t="s">
        <v>51</v>
      </c>
      <c r="Q5" s="48" t="s">
        <v>52</v>
      </c>
      <c r="R5" s="48" t="s">
        <v>53</v>
      </c>
      <c r="S5" s="52">
        <v>1200</v>
      </c>
      <c r="T5" s="53">
        <f>S5*O5</f>
        <v>3654000</v>
      </c>
      <c r="U5" s="39">
        <f t="shared" si="0"/>
        <v>1200</v>
      </c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41">
        <f t="shared" si="1"/>
        <v>0</v>
      </c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41">
        <f>SUM(AI5:AT5)</f>
        <v>0</v>
      </c>
      <c r="AV5" s="43"/>
    </row>
    <row r="6" spans="1:48" s="44" customFormat="1" ht="51" x14ac:dyDescent="0.25">
      <c r="A6" s="27">
        <v>72</v>
      </c>
      <c r="B6" s="27">
        <v>296</v>
      </c>
      <c r="C6" s="45" t="s">
        <v>40</v>
      </c>
      <c r="D6" s="46" t="s">
        <v>54</v>
      </c>
      <c r="E6" s="47" t="s">
        <v>42</v>
      </c>
      <c r="F6" s="48" t="s">
        <v>43</v>
      </c>
      <c r="G6" s="47" t="s">
        <v>55</v>
      </c>
      <c r="H6" s="47" t="s">
        <v>45</v>
      </c>
      <c r="I6" s="48" t="s">
        <v>46</v>
      </c>
      <c r="J6" s="48"/>
      <c r="K6" s="49" t="s">
        <v>47</v>
      </c>
      <c r="L6" s="48" t="s">
        <v>48</v>
      </c>
      <c r="M6" s="48" t="s">
        <v>49</v>
      </c>
      <c r="N6" s="50" t="s">
        <v>50</v>
      </c>
      <c r="O6" s="51">
        <v>4600</v>
      </c>
      <c r="P6" s="50" t="s">
        <v>51</v>
      </c>
      <c r="Q6" s="48" t="s">
        <v>52</v>
      </c>
      <c r="R6" s="48" t="s">
        <v>53</v>
      </c>
      <c r="S6" s="52">
        <v>800</v>
      </c>
      <c r="T6" s="53">
        <f>S6*O6</f>
        <v>3680000</v>
      </c>
      <c r="U6" s="39">
        <f t="shared" si="0"/>
        <v>800</v>
      </c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41">
        <f t="shared" si="1"/>
        <v>0</v>
      </c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41">
        <f>SUM(AI6:AT6)</f>
        <v>0</v>
      </c>
      <c r="AV6" s="43"/>
    </row>
    <row r="7" spans="1:48" s="44" customFormat="1" ht="38.25" x14ac:dyDescent="0.25">
      <c r="A7" s="27">
        <v>119</v>
      </c>
      <c r="B7" s="27">
        <v>770</v>
      </c>
      <c r="C7" s="45" t="s">
        <v>26</v>
      </c>
      <c r="D7" s="46" t="s">
        <v>56</v>
      </c>
      <c r="E7" s="47" t="s">
        <v>57</v>
      </c>
      <c r="F7" s="48" t="s">
        <v>58</v>
      </c>
      <c r="G7" s="47" t="s">
        <v>59</v>
      </c>
      <c r="H7" s="47" t="s">
        <v>60</v>
      </c>
      <c r="I7" s="48" t="s">
        <v>61</v>
      </c>
      <c r="J7" s="48"/>
      <c r="K7" s="49" t="s">
        <v>62</v>
      </c>
      <c r="L7" s="48" t="s">
        <v>63</v>
      </c>
      <c r="M7" s="48" t="s">
        <v>64</v>
      </c>
      <c r="N7" s="50" t="s">
        <v>65</v>
      </c>
      <c r="O7" s="51">
        <v>2582</v>
      </c>
      <c r="P7" s="50" t="s">
        <v>66</v>
      </c>
      <c r="Q7" s="48" t="s">
        <v>67</v>
      </c>
      <c r="R7" s="48" t="s">
        <v>53</v>
      </c>
      <c r="S7" s="52">
        <v>60000</v>
      </c>
      <c r="T7" s="53">
        <f>S7*O7</f>
        <v>154920000</v>
      </c>
      <c r="U7" s="39">
        <f t="shared" si="0"/>
        <v>60000</v>
      </c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41">
        <f t="shared" si="1"/>
        <v>0</v>
      </c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41">
        <f>SUM(AI7:AT7)</f>
        <v>0</v>
      </c>
      <c r="AV7" s="43"/>
    </row>
    <row r="8" spans="1:48" s="44" customFormat="1" ht="45" x14ac:dyDescent="0.25">
      <c r="A8" s="27">
        <v>70</v>
      </c>
      <c r="B8" s="28">
        <v>277</v>
      </c>
      <c r="C8" s="28" t="s">
        <v>68</v>
      </c>
      <c r="D8" s="29" t="s">
        <v>69</v>
      </c>
      <c r="E8" s="30" t="s">
        <v>70</v>
      </c>
      <c r="F8" s="30" t="s">
        <v>71</v>
      </c>
      <c r="G8" s="31" t="s">
        <v>72</v>
      </c>
      <c r="H8" s="31" t="s">
        <v>45</v>
      </c>
      <c r="I8" s="31" t="s">
        <v>73</v>
      </c>
      <c r="J8" s="32" t="s">
        <v>74</v>
      </c>
      <c r="K8" s="31" t="s">
        <v>75</v>
      </c>
      <c r="L8" s="30" t="s">
        <v>76</v>
      </c>
      <c r="M8" s="31" t="s">
        <v>77</v>
      </c>
      <c r="N8" s="31" t="s">
        <v>50</v>
      </c>
      <c r="O8" s="55">
        <v>4000</v>
      </c>
      <c r="P8" s="34">
        <v>1.1100000000000001</v>
      </c>
      <c r="Q8" s="35" t="s">
        <v>78</v>
      </c>
      <c r="R8" s="36" t="s">
        <v>39</v>
      </c>
      <c r="S8" s="37">
        <v>500</v>
      </c>
      <c r="T8" s="38">
        <f>O8*S8</f>
        <v>2000000</v>
      </c>
      <c r="U8" s="39">
        <f t="shared" si="0"/>
        <v>500</v>
      </c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>
        <f t="shared" si="1"/>
        <v>0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2"/>
      <c r="AV8" s="43"/>
    </row>
    <row r="9" spans="1:48" s="44" customFormat="1" ht="38.25" x14ac:dyDescent="0.25">
      <c r="A9" s="27">
        <v>69</v>
      </c>
      <c r="B9" s="27">
        <v>277</v>
      </c>
      <c r="C9" s="45" t="s">
        <v>79</v>
      </c>
      <c r="D9" s="46" t="s">
        <v>80</v>
      </c>
      <c r="E9" s="47" t="s">
        <v>81</v>
      </c>
      <c r="F9" s="48" t="s">
        <v>71</v>
      </c>
      <c r="G9" s="47" t="s">
        <v>82</v>
      </c>
      <c r="H9" s="47" t="s">
        <v>60</v>
      </c>
      <c r="I9" s="48" t="s">
        <v>61</v>
      </c>
      <c r="J9" s="48"/>
      <c r="K9" s="49" t="s">
        <v>83</v>
      </c>
      <c r="L9" s="48" t="s">
        <v>84</v>
      </c>
      <c r="M9" s="48" t="s">
        <v>77</v>
      </c>
      <c r="N9" s="50" t="s">
        <v>65</v>
      </c>
      <c r="O9" s="51">
        <v>1135</v>
      </c>
      <c r="P9" s="50" t="s">
        <v>85</v>
      </c>
      <c r="Q9" s="48" t="s">
        <v>84</v>
      </c>
      <c r="R9" s="48" t="s">
        <v>53</v>
      </c>
      <c r="S9" s="52">
        <v>12000</v>
      </c>
      <c r="T9" s="53">
        <f>S9*O9</f>
        <v>13620000</v>
      </c>
      <c r="U9" s="39">
        <f t="shared" si="0"/>
        <v>12000</v>
      </c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41">
        <f t="shared" si="1"/>
        <v>0</v>
      </c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41">
        <f>SUM(AI9:AT9)</f>
        <v>0</v>
      </c>
      <c r="AV9" s="43"/>
    </row>
    <row r="10" spans="1:48" s="44" customFormat="1" ht="35.25" customHeight="1" x14ac:dyDescent="0.25">
      <c r="A10" s="56">
        <v>90</v>
      </c>
      <c r="B10" s="56" t="s">
        <v>86</v>
      </c>
      <c r="C10" s="57" t="s">
        <v>87</v>
      </c>
      <c r="D10" s="58" t="s">
        <v>88</v>
      </c>
      <c r="E10" s="59" t="s">
        <v>89</v>
      </c>
      <c r="F10" s="59" t="s">
        <v>90</v>
      </c>
      <c r="G10" s="59" t="s">
        <v>91</v>
      </c>
      <c r="H10" s="59" t="s">
        <v>60</v>
      </c>
      <c r="I10" s="59" t="s">
        <v>65</v>
      </c>
      <c r="J10" s="40"/>
      <c r="K10" s="59" t="s">
        <v>92</v>
      </c>
      <c r="L10" s="60" t="s">
        <v>93</v>
      </c>
      <c r="M10" s="59" t="s">
        <v>94</v>
      </c>
      <c r="N10" s="56" t="s">
        <v>65</v>
      </c>
      <c r="O10" s="61">
        <v>4645.26</v>
      </c>
      <c r="P10" s="56"/>
      <c r="Q10" s="57" t="s">
        <v>95</v>
      </c>
      <c r="R10" s="59" t="s">
        <v>96</v>
      </c>
      <c r="S10" s="62">
        <v>596010</v>
      </c>
      <c r="T10" s="38">
        <f>O10*S10</f>
        <v>2768621412.5999999</v>
      </c>
      <c r="U10" s="39">
        <f t="shared" si="0"/>
        <v>557130</v>
      </c>
      <c r="V10" s="63">
        <v>38880</v>
      </c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1">
        <f t="shared" si="1"/>
        <v>38880</v>
      </c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2"/>
      <c r="AV10" s="43"/>
    </row>
    <row r="11" spans="1:48" s="44" customFormat="1" ht="35.25" customHeight="1" x14ac:dyDescent="0.25">
      <c r="A11" s="27">
        <v>156</v>
      </c>
      <c r="B11" s="28">
        <v>1015</v>
      </c>
      <c r="C11" s="28" t="s">
        <v>97</v>
      </c>
      <c r="D11" s="64" t="s">
        <v>98</v>
      </c>
      <c r="E11" s="36" t="s">
        <v>99</v>
      </c>
      <c r="F11" s="36" t="s">
        <v>100</v>
      </c>
      <c r="G11" s="65" t="s">
        <v>101</v>
      </c>
      <c r="H11" s="65" t="s">
        <v>60</v>
      </c>
      <c r="I11" s="65" t="s">
        <v>102</v>
      </c>
      <c r="J11" s="32" t="s">
        <v>103</v>
      </c>
      <c r="K11" s="65" t="s">
        <v>104</v>
      </c>
      <c r="L11" s="36" t="s">
        <v>105</v>
      </c>
      <c r="M11" s="65" t="s">
        <v>77</v>
      </c>
      <c r="N11" s="65" t="s">
        <v>65</v>
      </c>
      <c r="O11" s="55">
        <v>560</v>
      </c>
      <c r="P11" s="66">
        <v>1.9</v>
      </c>
      <c r="Q11" s="35" t="s">
        <v>106</v>
      </c>
      <c r="R11" s="36" t="s">
        <v>39</v>
      </c>
      <c r="S11" s="37">
        <v>5000</v>
      </c>
      <c r="T11" s="38">
        <f>O11*S11</f>
        <v>2800000</v>
      </c>
      <c r="U11" s="39">
        <f t="shared" si="0"/>
        <v>5000</v>
      </c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1">
        <f t="shared" si="1"/>
        <v>0</v>
      </c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2"/>
      <c r="AV11" s="43"/>
    </row>
    <row r="12" spans="1:48" s="44" customFormat="1" ht="35.25" customHeight="1" x14ac:dyDescent="0.25">
      <c r="A12" s="67">
        <v>31</v>
      </c>
      <c r="B12" s="67">
        <v>105</v>
      </c>
      <c r="C12" s="68" t="s">
        <v>107</v>
      </c>
      <c r="D12" s="69" t="s">
        <v>108</v>
      </c>
      <c r="E12" s="70" t="s">
        <v>109</v>
      </c>
      <c r="F12" s="71" t="s">
        <v>110</v>
      </c>
      <c r="G12" s="70" t="s">
        <v>111</v>
      </c>
      <c r="H12" s="70" t="s">
        <v>112</v>
      </c>
      <c r="I12" s="71" t="s">
        <v>113</v>
      </c>
      <c r="J12" s="71"/>
      <c r="K12" s="72" t="s">
        <v>114</v>
      </c>
      <c r="L12" s="71" t="s">
        <v>115</v>
      </c>
      <c r="M12" s="71" t="s">
        <v>77</v>
      </c>
      <c r="N12" s="73" t="s">
        <v>116</v>
      </c>
      <c r="O12" s="74">
        <v>1168</v>
      </c>
      <c r="P12" s="73" t="s">
        <v>117</v>
      </c>
      <c r="Q12" s="71" t="s">
        <v>118</v>
      </c>
      <c r="R12" s="71" t="s">
        <v>53</v>
      </c>
      <c r="S12" s="75">
        <v>800</v>
      </c>
      <c r="T12" s="76">
        <f>S12*O12</f>
        <v>934400</v>
      </c>
      <c r="U12" s="77">
        <f t="shared" si="0"/>
        <v>800</v>
      </c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9">
        <f t="shared" si="1"/>
        <v>0</v>
      </c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9">
        <f>SUM(AI12:AT12)</f>
        <v>0</v>
      </c>
    </row>
    <row r="13" spans="1:48" s="44" customFormat="1" ht="35.25" customHeight="1" x14ac:dyDescent="0.25">
      <c r="A13" s="27">
        <v>77</v>
      </c>
      <c r="B13" s="56">
        <v>316</v>
      </c>
      <c r="C13" s="57" t="s">
        <v>119</v>
      </c>
      <c r="D13" s="58" t="s">
        <v>120</v>
      </c>
      <c r="E13" s="80" t="s">
        <v>121</v>
      </c>
      <c r="F13" s="80" t="s">
        <v>122</v>
      </c>
      <c r="G13" s="80" t="s">
        <v>123</v>
      </c>
      <c r="H13" s="59" t="s">
        <v>60</v>
      </c>
      <c r="I13" s="59" t="s">
        <v>65</v>
      </c>
      <c r="J13" s="40"/>
      <c r="K13" s="59" t="s">
        <v>124</v>
      </c>
      <c r="L13" s="60" t="s">
        <v>125</v>
      </c>
      <c r="M13" s="59" t="s">
        <v>77</v>
      </c>
      <c r="N13" s="80" t="s">
        <v>126</v>
      </c>
      <c r="O13" s="61">
        <v>2180</v>
      </c>
      <c r="P13" s="56"/>
      <c r="Q13" s="57" t="s">
        <v>127</v>
      </c>
      <c r="R13" s="59" t="s">
        <v>125</v>
      </c>
      <c r="S13" s="62">
        <v>630</v>
      </c>
      <c r="T13" s="38">
        <f>O13*S13</f>
        <v>1373400</v>
      </c>
      <c r="U13" s="39">
        <f t="shared" si="0"/>
        <v>630</v>
      </c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1">
        <f t="shared" si="1"/>
        <v>0</v>
      </c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2"/>
      <c r="AV13" s="43"/>
    </row>
    <row r="14" spans="1:48" s="44" customFormat="1" ht="35.25" customHeight="1" x14ac:dyDescent="0.25">
      <c r="A14" s="67">
        <v>24</v>
      </c>
      <c r="B14" s="67">
        <v>58</v>
      </c>
      <c r="C14" s="68" t="s">
        <v>97</v>
      </c>
      <c r="D14" s="69" t="s">
        <v>128</v>
      </c>
      <c r="E14" s="70" t="s">
        <v>129</v>
      </c>
      <c r="F14" s="71" t="s">
        <v>130</v>
      </c>
      <c r="G14" s="70" t="s">
        <v>131</v>
      </c>
      <c r="H14" s="70" t="s">
        <v>60</v>
      </c>
      <c r="I14" s="71" t="s">
        <v>132</v>
      </c>
      <c r="J14" s="71"/>
      <c r="K14" s="72" t="s">
        <v>133</v>
      </c>
      <c r="L14" s="71" t="s">
        <v>134</v>
      </c>
      <c r="M14" s="71" t="s">
        <v>77</v>
      </c>
      <c r="N14" s="73" t="s">
        <v>135</v>
      </c>
      <c r="O14" s="74">
        <v>294</v>
      </c>
      <c r="P14" s="73" t="s">
        <v>136</v>
      </c>
      <c r="Q14" s="71" t="s">
        <v>137</v>
      </c>
      <c r="R14" s="71" t="s">
        <v>53</v>
      </c>
      <c r="S14" s="75">
        <v>40000</v>
      </c>
      <c r="T14" s="76">
        <f>S14*O14</f>
        <v>11760000</v>
      </c>
      <c r="U14" s="77">
        <f t="shared" si="0"/>
        <v>40000</v>
      </c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9">
        <f t="shared" si="1"/>
        <v>0</v>
      </c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9">
        <f>SUM(AI14:AT14)</f>
        <v>0</v>
      </c>
    </row>
    <row r="15" spans="1:48" s="44" customFormat="1" ht="35.25" customHeight="1" x14ac:dyDescent="0.25">
      <c r="A15" s="27">
        <v>136</v>
      </c>
      <c r="B15" s="28">
        <v>903</v>
      </c>
      <c r="C15" s="28" t="s">
        <v>26</v>
      </c>
      <c r="D15" s="29" t="s">
        <v>138</v>
      </c>
      <c r="E15" s="30" t="s">
        <v>139</v>
      </c>
      <c r="F15" s="30" t="s">
        <v>140</v>
      </c>
      <c r="G15" s="31" t="s">
        <v>141</v>
      </c>
      <c r="H15" s="31" t="s">
        <v>142</v>
      </c>
      <c r="I15" s="31" t="s">
        <v>143</v>
      </c>
      <c r="J15" s="32" t="s">
        <v>144</v>
      </c>
      <c r="K15" s="31" t="s">
        <v>145</v>
      </c>
      <c r="L15" s="30" t="s">
        <v>146</v>
      </c>
      <c r="M15" s="31" t="s">
        <v>77</v>
      </c>
      <c r="N15" s="31" t="s">
        <v>37</v>
      </c>
      <c r="O15" s="33">
        <v>2100</v>
      </c>
      <c r="P15" s="34">
        <v>1.1299999999999999</v>
      </c>
      <c r="Q15" s="35" t="s">
        <v>38</v>
      </c>
      <c r="R15" s="36" t="s">
        <v>39</v>
      </c>
      <c r="S15" s="37">
        <v>100</v>
      </c>
      <c r="T15" s="38">
        <f t="shared" ref="T15:T23" si="2">O15*S15</f>
        <v>210000</v>
      </c>
      <c r="U15" s="39">
        <f t="shared" si="0"/>
        <v>100</v>
      </c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1">
        <f t="shared" si="1"/>
        <v>0</v>
      </c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2"/>
      <c r="AV15" s="43"/>
    </row>
    <row r="16" spans="1:48" s="44" customFormat="1" ht="35.25" customHeight="1" x14ac:dyDescent="0.25">
      <c r="A16" s="27">
        <v>148</v>
      </c>
      <c r="B16" s="28">
        <v>980</v>
      </c>
      <c r="C16" s="28" t="s">
        <v>147</v>
      </c>
      <c r="D16" s="81" t="s">
        <v>148</v>
      </c>
      <c r="E16" s="82" t="s">
        <v>149</v>
      </c>
      <c r="F16" s="82" t="s">
        <v>150</v>
      </c>
      <c r="G16" s="83" t="s">
        <v>151</v>
      </c>
      <c r="H16" s="83" t="s">
        <v>152</v>
      </c>
      <c r="I16" s="83" t="s">
        <v>153</v>
      </c>
      <c r="J16" s="32" t="s">
        <v>154</v>
      </c>
      <c r="K16" s="83" t="s">
        <v>155</v>
      </c>
      <c r="L16" s="82" t="s">
        <v>156</v>
      </c>
      <c r="M16" s="83" t="s">
        <v>157</v>
      </c>
      <c r="N16" s="83" t="s">
        <v>158</v>
      </c>
      <c r="O16" s="33">
        <v>105000</v>
      </c>
      <c r="P16" s="34">
        <v>1.1200000000000001</v>
      </c>
      <c r="Q16" s="35" t="s">
        <v>159</v>
      </c>
      <c r="R16" s="36" t="s">
        <v>39</v>
      </c>
      <c r="S16" s="84">
        <v>20</v>
      </c>
      <c r="T16" s="38">
        <f t="shared" si="2"/>
        <v>2100000</v>
      </c>
      <c r="U16" s="39">
        <f t="shared" si="0"/>
        <v>20</v>
      </c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1">
        <f t="shared" si="1"/>
        <v>0</v>
      </c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2"/>
      <c r="AV16" s="43"/>
    </row>
    <row r="17" spans="1:48" s="44" customFormat="1" ht="35.25" customHeight="1" x14ac:dyDescent="0.25">
      <c r="A17" s="67">
        <v>13</v>
      </c>
      <c r="B17" s="28">
        <v>29</v>
      </c>
      <c r="C17" s="28" t="s">
        <v>160</v>
      </c>
      <c r="D17" s="29" t="s">
        <v>161</v>
      </c>
      <c r="E17" s="30" t="s">
        <v>162</v>
      </c>
      <c r="F17" s="30" t="s">
        <v>163</v>
      </c>
      <c r="G17" s="31" t="s">
        <v>164</v>
      </c>
      <c r="H17" s="31" t="s">
        <v>112</v>
      </c>
      <c r="I17" s="31" t="s">
        <v>165</v>
      </c>
      <c r="J17" s="32" t="s">
        <v>166</v>
      </c>
      <c r="K17" s="31" t="s">
        <v>167</v>
      </c>
      <c r="L17" s="30" t="s">
        <v>168</v>
      </c>
      <c r="M17" s="31" t="s">
        <v>169</v>
      </c>
      <c r="N17" s="31" t="s">
        <v>170</v>
      </c>
      <c r="O17" s="33">
        <v>58000</v>
      </c>
      <c r="P17" s="66">
        <v>1.4</v>
      </c>
      <c r="Q17" s="36" t="s">
        <v>171</v>
      </c>
      <c r="R17" s="36" t="s">
        <v>39</v>
      </c>
      <c r="S17" s="84">
        <v>100</v>
      </c>
      <c r="T17" s="38">
        <f t="shared" si="2"/>
        <v>5800000</v>
      </c>
      <c r="U17" s="77">
        <f t="shared" si="0"/>
        <v>100</v>
      </c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79">
        <f t="shared" si="1"/>
        <v>0</v>
      </c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6"/>
    </row>
    <row r="18" spans="1:48" s="44" customFormat="1" ht="35.25" customHeight="1" x14ac:dyDescent="0.25">
      <c r="A18" s="27">
        <v>103</v>
      </c>
      <c r="B18" s="28">
        <v>668</v>
      </c>
      <c r="C18" s="28" t="s">
        <v>40</v>
      </c>
      <c r="D18" s="29" t="s">
        <v>172</v>
      </c>
      <c r="E18" s="87" t="s">
        <v>173</v>
      </c>
      <c r="F18" s="87" t="s">
        <v>174</v>
      </c>
      <c r="G18" s="88" t="s">
        <v>175</v>
      </c>
      <c r="H18" s="88" t="s">
        <v>112</v>
      </c>
      <c r="I18" s="88" t="s">
        <v>176</v>
      </c>
      <c r="J18" s="32" t="s">
        <v>177</v>
      </c>
      <c r="K18" s="88" t="s">
        <v>178</v>
      </c>
      <c r="L18" s="87" t="s">
        <v>48</v>
      </c>
      <c r="M18" s="88" t="s">
        <v>49</v>
      </c>
      <c r="N18" s="88" t="s">
        <v>179</v>
      </c>
      <c r="O18" s="55">
        <v>71900</v>
      </c>
      <c r="P18" s="66">
        <v>1.1000000000000001</v>
      </c>
      <c r="Q18" s="36" t="s">
        <v>180</v>
      </c>
      <c r="R18" s="36" t="s">
        <v>39</v>
      </c>
      <c r="S18" s="37">
        <v>1200</v>
      </c>
      <c r="T18" s="38">
        <f t="shared" si="2"/>
        <v>86280000</v>
      </c>
      <c r="U18" s="39">
        <f t="shared" si="0"/>
        <v>1200</v>
      </c>
      <c r="V18" s="40"/>
      <c r="W18" s="40"/>
      <c r="X18" s="40"/>
      <c r="Y18" s="40"/>
      <c r="Z18" s="40"/>
      <c r="AA18" s="40"/>
      <c r="AB18" s="40"/>
      <c r="AC18" s="40"/>
      <c r="AD18" s="89"/>
      <c r="AE18" s="89"/>
      <c r="AF18" s="89"/>
      <c r="AG18" s="89"/>
      <c r="AH18" s="41">
        <f t="shared" si="1"/>
        <v>0</v>
      </c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90"/>
      <c r="AV18" s="43"/>
    </row>
    <row r="19" spans="1:48" s="44" customFormat="1" ht="35.25" customHeight="1" x14ac:dyDescent="0.25">
      <c r="A19" s="27">
        <v>112</v>
      </c>
      <c r="B19" s="28">
        <v>696</v>
      </c>
      <c r="C19" s="28" t="s">
        <v>147</v>
      </c>
      <c r="D19" s="81" t="s">
        <v>181</v>
      </c>
      <c r="E19" s="82" t="s">
        <v>182</v>
      </c>
      <c r="F19" s="82" t="s">
        <v>183</v>
      </c>
      <c r="G19" s="83" t="s">
        <v>184</v>
      </c>
      <c r="H19" s="83" t="s">
        <v>112</v>
      </c>
      <c r="I19" s="83" t="s">
        <v>185</v>
      </c>
      <c r="J19" s="32" t="s">
        <v>186</v>
      </c>
      <c r="K19" s="83" t="s">
        <v>187</v>
      </c>
      <c r="L19" s="82" t="s">
        <v>188</v>
      </c>
      <c r="M19" s="83" t="s">
        <v>77</v>
      </c>
      <c r="N19" s="83" t="s">
        <v>116</v>
      </c>
      <c r="O19" s="33">
        <v>26985</v>
      </c>
      <c r="P19" s="34">
        <v>1.1200000000000001</v>
      </c>
      <c r="Q19" s="35" t="s">
        <v>159</v>
      </c>
      <c r="R19" s="36" t="s">
        <v>39</v>
      </c>
      <c r="S19" s="84">
        <v>1200</v>
      </c>
      <c r="T19" s="38">
        <f t="shared" si="2"/>
        <v>32382000</v>
      </c>
      <c r="U19" s="39">
        <f t="shared" si="0"/>
        <v>1200</v>
      </c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1">
        <f t="shared" si="1"/>
        <v>0</v>
      </c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2"/>
      <c r="AV19" s="43"/>
    </row>
    <row r="20" spans="1:48" s="44" customFormat="1" ht="35.25" customHeight="1" x14ac:dyDescent="0.25">
      <c r="A20" s="27">
        <v>110</v>
      </c>
      <c r="B20" s="28">
        <v>691</v>
      </c>
      <c r="C20" s="28" t="s">
        <v>68</v>
      </c>
      <c r="D20" s="29" t="s">
        <v>189</v>
      </c>
      <c r="E20" s="30" t="s">
        <v>190</v>
      </c>
      <c r="F20" s="30" t="s">
        <v>190</v>
      </c>
      <c r="G20" s="31" t="s">
        <v>191</v>
      </c>
      <c r="H20" s="31" t="s">
        <v>112</v>
      </c>
      <c r="I20" s="31" t="s">
        <v>192</v>
      </c>
      <c r="J20" s="32" t="s">
        <v>193</v>
      </c>
      <c r="K20" s="31" t="s">
        <v>194</v>
      </c>
      <c r="L20" s="30" t="s">
        <v>195</v>
      </c>
      <c r="M20" s="31" t="s">
        <v>77</v>
      </c>
      <c r="N20" s="31" t="s">
        <v>116</v>
      </c>
      <c r="O20" s="55">
        <v>435</v>
      </c>
      <c r="P20" s="34">
        <v>1.1100000000000001</v>
      </c>
      <c r="Q20" s="35" t="s">
        <v>78</v>
      </c>
      <c r="R20" s="36" t="s">
        <v>39</v>
      </c>
      <c r="S20" s="37">
        <v>200</v>
      </c>
      <c r="T20" s="38">
        <f t="shared" si="2"/>
        <v>87000</v>
      </c>
      <c r="U20" s="39">
        <f t="shared" si="0"/>
        <v>200</v>
      </c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1">
        <f t="shared" si="1"/>
        <v>0</v>
      </c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2"/>
      <c r="AV20" s="43"/>
    </row>
    <row r="21" spans="1:48" s="44" customFormat="1" ht="35.25" customHeight="1" x14ac:dyDescent="0.25">
      <c r="A21" s="67">
        <v>23</v>
      </c>
      <c r="B21" s="28">
        <v>57</v>
      </c>
      <c r="C21" s="28" t="s">
        <v>26</v>
      </c>
      <c r="D21" s="29" t="s">
        <v>196</v>
      </c>
      <c r="E21" s="30" t="s">
        <v>197</v>
      </c>
      <c r="F21" s="30" t="s">
        <v>198</v>
      </c>
      <c r="G21" s="31" t="s">
        <v>199</v>
      </c>
      <c r="H21" s="31" t="s">
        <v>60</v>
      </c>
      <c r="I21" s="31" t="s">
        <v>200</v>
      </c>
      <c r="J21" s="32" t="s">
        <v>201</v>
      </c>
      <c r="K21" s="31" t="s">
        <v>202</v>
      </c>
      <c r="L21" s="30" t="s">
        <v>203</v>
      </c>
      <c r="M21" s="31" t="s">
        <v>77</v>
      </c>
      <c r="N21" s="31" t="s">
        <v>37</v>
      </c>
      <c r="O21" s="33">
        <v>2100</v>
      </c>
      <c r="P21" s="34">
        <v>1.1299999999999999</v>
      </c>
      <c r="Q21" s="35" t="s">
        <v>38</v>
      </c>
      <c r="R21" s="36" t="s">
        <v>39</v>
      </c>
      <c r="S21" s="37">
        <v>40000</v>
      </c>
      <c r="T21" s="38">
        <f t="shared" si="2"/>
        <v>84000000</v>
      </c>
      <c r="U21" s="77">
        <f t="shared" si="0"/>
        <v>40000</v>
      </c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79">
        <f t="shared" si="1"/>
        <v>0</v>
      </c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6"/>
    </row>
    <row r="22" spans="1:48" s="44" customFormat="1" ht="35.25" customHeight="1" x14ac:dyDescent="0.25">
      <c r="A22" s="27">
        <v>94</v>
      </c>
      <c r="B22" s="28">
        <v>536</v>
      </c>
      <c r="C22" s="28" t="s">
        <v>160</v>
      </c>
      <c r="D22" s="29" t="s">
        <v>204</v>
      </c>
      <c r="E22" s="30" t="s">
        <v>205</v>
      </c>
      <c r="F22" s="30" t="s">
        <v>206</v>
      </c>
      <c r="G22" s="31" t="s">
        <v>207</v>
      </c>
      <c r="H22" s="31" t="s">
        <v>60</v>
      </c>
      <c r="I22" s="31" t="s">
        <v>61</v>
      </c>
      <c r="J22" s="32" t="s">
        <v>208</v>
      </c>
      <c r="K22" s="31" t="s">
        <v>209</v>
      </c>
      <c r="L22" s="30" t="s">
        <v>210</v>
      </c>
      <c r="M22" s="31" t="s">
        <v>211</v>
      </c>
      <c r="N22" s="31" t="s">
        <v>65</v>
      </c>
      <c r="O22" s="33">
        <v>4465</v>
      </c>
      <c r="P22" s="66">
        <v>1.4</v>
      </c>
      <c r="Q22" s="36" t="s">
        <v>171</v>
      </c>
      <c r="R22" s="36" t="s">
        <v>39</v>
      </c>
      <c r="S22" s="84">
        <v>10000</v>
      </c>
      <c r="T22" s="38">
        <f t="shared" si="2"/>
        <v>44650000</v>
      </c>
      <c r="U22" s="39">
        <f t="shared" si="0"/>
        <v>10000</v>
      </c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1">
        <f t="shared" si="1"/>
        <v>0</v>
      </c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2"/>
      <c r="AV22" s="43"/>
    </row>
    <row r="23" spans="1:48" s="44" customFormat="1" ht="35.25" customHeight="1" x14ac:dyDescent="0.25">
      <c r="A23" s="27">
        <v>140</v>
      </c>
      <c r="B23" s="28">
        <v>946</v>
      </c>
      <c r="C23" s="28" t="s">
        <v>212</v>
      </c>
      <c r="D23" s="29" t="s">
        <v>213</v>
      </c>
      <c r="E23" s="91" t="s">
        <v>214</v>
      </c>
      <c r="F23" s="30" t="s">
        <v>215</v>
      </c>
      <c r="G23" s="31" t="s">
        <v>216</v>
      </c>
      <c r="H23" s="31" t="s">
        <v>217</v>
      </c>
      <c r="I23" s="31" t="s">
        <v>218</v>
      </c>
      <c r="J23" s="32" t="s">
        <v>219</v>
      </c>
      <c r="K23" s="92" t="s">
        <v>220</v>
      </c>
      <c r="L23" s="93" t="s">
        <v>221</v>
      </c>
      <c r="M23" s="94" t="s">
        <v>77</v>
      </c>
      <c r="N23" s="31" t="s">
        <v>170</v>
      </c>
      <c r="O23" s="55">
        <v>90000</v>
      </c>
      <c r="P23" s="66">
        <v>1.3</v>
      </c>
      <c r="Q23" s="36" t="s">
        <v>222</v>
      </c>
      <c r="R23" s="36" t="s">
        <v>39</v>
      </c>
      <c r="S23" s="37">
        <v>200</v>
      </c>
      <c r="T23" s="38">
        <f t="shared" si="2"/>
        <v>18000000</v>
      </c>
      <c r="U23" s="39">
        <f t="shared" si="0"/>
        <v>200</v>
      </c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1">
        <f t="shared" si="1"/>
        <v>0</v>
      </c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2"/>
      <c r="AV23" s="43"/>
    </row>
    <row r="24" spans="1:48" s="44" customFormat="1" ht="35.25" customHeight="1" x14ac:dyDescent="0.25">
      <c r="A24" s="27">
        <v>99</v>
      </c>
      <c r="B24" s="27">
        <v>657</v>
      </c>
      <c r="C24" s="45" t="s">
        <v>223</v>
      </c>
      <c r="D24" s="46" t="s">
        <v>224</v>
      </c>
      <c r="E24" s="47" t="s">
        <v>225</v>
      </c>
      <c r="F24" s="95" t="s">
        <v>226</v>
      </c>
      <c r="G24" s="47" t="s">
        <v>227</v>
      </c>
      <c r="H24" s="47" t="s">
        <v>45</v>
      </c>
      <c r="I24" s="48" t="s">
        <v>228</v>
      </c>
      <c r="J24" s="48"/>
      <c r="K24" s="49" t="s">
        <v>229</v>
      </c>
      <c r="L24" s="48" t="s">
        <v>230</v>
      </c>
      <c r="M24" s="48" t="s">
        <v>231</v>
      </c>
      <c r="N24" s="50" t="s">
        <v>232</v>
      </c>
      <c r="O24" s="51">
        <v>42400</v>
      </c>
      <c r="P24" s="50" t="s">
        <v>233</v>
      </c>
      <c r="Q24" s="48" t="s">
        <v>234</v>
      </c>
      <c r="R24" s="48" t="s">
        <v>53</v>
      </c>
      <c r="S24" s="52">
        <v>4500</v>
      </c>
      <c r="T24" s="53">
        <f>S24*O24</f>
        <v>190800000</v>
      </c>
      <c r="U24" s="39">
        <f t="shared" si="0"/>
        <v>4500</v>
      </c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41">
        <f t="shared" si="1"/>
        <v>0</v>
      </c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41">
        <f>SUM(AI24:AT24)</f>
        <v>0</v>
      </c>
      <c r="AV24" s="43"/>
    </row>
    <row r="25" spans="1:48" s="44" customFormat="1" ht="35.25" customHeight="1" x14ac:dyDescent="0.25">
      <c r="A25" s="67">
        <v>33</v>
      </c>
      <c r="B25" s="28">
        <v>129</v>
      </c>
      <c r="C25" s="28" t="s">
        <v>235</v>
      </c>
      <c r="D25" s="29" t="s">
        <v>236</v>
      </c>
      <c r="E25" s="30" t="s">
        <v>237</v>
      </c>
      <c r="F25" s="30" t="s">
        <v>238</v>
      </c>
      <c r="G25" s="31" t="s">
        <v>239</v>
      </c>
      <c r="H25" s="31" t="s">
        <v>112</v>
      </c>
      <c r="I25" s="31" t="s">
        <v>113</v>
      </c>
      <c r="J25" s="32" t="s">
        <v>240</v>
      </c>
      <c r="K25" s="31" t="s">
        <v>241</v>
      </c>
      <c r="L25" s="30" t="s">
        <v>242</v>
      </c>
      <c r="M25" s="31" t="s">
        <v>243</v>
      </c>
      <c r="N25" s="31" t="s">
        <v>116</v>
      </c>
      <c r="O25" s="33">
        <v>29400</v>
      </c>
      <c r="P25" s="66">
        <v>1.5</v>
      </c>
      <c r="Q25" s="36" t="s">
        <v>244</v>
      </c>
      <c r="R25" s="36" t="s">
        <v>39</v>
      </c>
      <c r="S25" s="84">
        <v>40</v>
      </c>
      <c r="T25" s="38">
        <f>O25*S25</f>
        <v>1176000</v>
      </c>
      <c r="U25" s="77">
        <f t="shared" si="0"/>
        <v>40</v>
      </c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79">
        <f t="shared" si="1"/>
        <v>0</v>
      </c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6"/>
    </row>
    <row r="26" spans="1:48" s="44" customFormat="1" ht="35.25" customHeight="1" x14ac:dyDescent="0.25">
      <c r="A26" s="27">
        <v>84</v>
      </c>
      <c r="B26" s="28">
        <v>454</v>
      </c>
      <c r="C26" s="28" t="s">
        <v>235</v>
      </c>
      <c r="D26" s="29" t="s">
        <v>245</v>
      </c>
      <c r="E26" s="30" t="s">
        <v>246</v>
      </c>
      <c r="F26" s="30" t="s">
        <v>247</v>
      </c>
      <c r="G26" s="31" t="s">
        <v>248</v>
      </c>
      <c r="H26" s="31" t="s">
        <v>112</v>
      </c>
      <c r="I26" s="31" t="s">
        <v>113</v>
      </c>
      <c r="J26" s="32" t="s">
        <v>249</v>
      </c>
      <c r="K26" s="31" t="s">
        <v>250</v>
      </c>
      <c r="L26" s="30" t="s">
        <v>242</v>
      </c>
      <c r="M26" s="31" t="s">
        <v>243</v>
      </c>
      <c r="N26" s="31" t="s">
        <v>116</v>
      </c>
      <c r="O26" s="33">
        <v>14000</v>
      </c>
      <c r="P26" s="66">
        <v>1.5</v>
      </c>
      <c r="Q26" s="36" t="s">
        <v>244</v>
      </c>
      <c r="R26" s="36" t="s">
        <v>39</v>
      </c>
      <c r="S26" s="84">
        <v>200</v>
      </c>
      <c r="T26" s="38">
        <f>O26*S26</f>
        <v>2800000</v>
      </c>
      <c r="U26" s="39">
        <f t="shared" si="0"/>
        <v>200</v>
      </c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1">
        <f t="shared" si="1"/>
        <v>0</v>
      </c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2"/>
      <c r="AV26" s="43"/>
    </row>
    <row r="27" spans="1:48" s="44" customFormat="1" ht="35.25" customHeight="1" x14ac:dyDescent="0.25">
      <c r="A27" s="27">
        <v>137</v>
      </c>
      <c r="B27" s="28">
        <v>912</v>
      </c>
      <c r="C27" s="28" t="s">
        <v>251</v>
      </c>
      <c r="D27" s="29" t="s">
        <v>252</v>
      </c>
      <c r="E27" s="30" t="s">
        <v>253</v>
      </c>
      <c r="F27" s="30" t="s">
        <v>254</v>
      </c>
      <c r="G27" s="31" t="s">
        <v>255</v>
      </c>
      <c r="H27" s="31" t="s">
        <v>256</v>
      </c>
      <c r="I27" s="31" t="s">
        <v>143</v>
      </c>
      <c r="J27" s="32" t="s">
        <v>257</v>
      </c>
      <c r="K27" s="31" t="s">
        <v>258</v>
      </c>
      <c r="L27" s="30" t="s">
        <v>259</v>
      </c>
      <c r="M27" s="31" t="s">
        <v>77</v>
      </c>
      <c r="N27" s="31" t="s">
        <v>170</v>
      </c>
      <c r="O27" s="55">
        <v>57800</v>
      </c>
      <c r="P27" s="66">
        <v>1.6</v>
      </c>
      <c r="Q27" s="35" t="s">
        <v>260</v>
      </c>
      <c r="R27" s="36" t="s">
        <v>39</v>
      </c>
      <c r="S27" s="37">
        <v>300</v>
      </c>
      <c r="T27" s="38">
        <f>O27*S27</f>
        <v>17340000</v>
      </c>
      <c r="U27" s="39">
        <f t="shared" si="0"/>
        <v>300</v>
      </c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1">
        <f t="shared" si="1"/>
        <v>0</v>
      </c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2"/>
      <c r="AV27" s="43"/>
    </row>
    <row r="28" spans="1:48" s="44" customFormat="1" ht="35.25" customHeight="1" x14ac:dyDescent="0.25">
      <c r="A28" s="27">
        <v>65</v>
      </c>
      <c r="B28" s="27">
        <v>243</v>
      </c>
      <c r="C28" s="45" t="s">
        <v>87</v>
      </c>
      <c r="D28" s="46" t="s">
        <v>261</v>
      </c>
      <c r="E28" s="47" t="s">
        <v>262</v>
      </c>
      <c r="F28" s="48" t="s">
        <v>263</v>
      </c>
      <c r="G28" s="47" t="s">
        <v>264</v>
      </c>
      <c r="H28" s="47" t="s">
        <v>60</v>
      </c>
      <c r="I28" s="48" t="s">
        <v>265</v>
      </c>
      <c r="J28" s="48"/>
      <c r="K28" s="49" t="s">
        <v>266</v>
      </c>
      <c r="L28" s="48" t="s">
        <v>267</v>
      </c>
      <c r="M28" s="48" t="s">
        <v>268</v>
      </c>
      <c r="N28" s="50" t="s">
        <v>232</v>
      </c>
      <c r="O28" s="51">
        <v>110000</v>
      </c>
      <c r="P28" s="50" t="s">
        <v>269</v>
      </c>
      <c r="Q28" s="48" t="s">
        <v>270</v>
      </c>
      <c r="R28" s="48" t="s">
        <v>53</v>
      </c>
      <c r="S28" s="52">
        <v>2000</v>
      </c>
      <c r="T28" s="53">
        <f>S28*O28</f>
        <v>220000000</v>
      </c>
      <c r="U28" s="39">
        <f t="shared" si="0"/>
        <v>2000</v>
      </c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41">
        <f t="shared" si="1"/>
        <v>0</v>
      </c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41">
        <f>SUM(AI28:AT28)</f>
        <v>0</v>
      </c>
      <c r="AV28" s="43"/>
    </row>
    <row r="29" spans="1:48" s="44" customFormat="1" ht="35.25" customHeight="1" x14ac:dyDescent="0.25">
      <c r="A29" s="27">
        <v>160</v>
      </c>
      <c r="B29" s="28">
        <v>1024</v>
      </c>
      <c r="C29" s="28" t="s">
        <v>271</v>
      </c>
      <c r="D29" s="29" t="s">
        <v>272</v>
      </c>
      <c r="E29" s="30" t="s">
        <v>273</v>
      </c>
      <c r="F29" s="30" t="s">
        <v>274</v>
      </c>
      <c r="G29" s="31" t="s">
        <v>275</v>
      </c>
      <c r="H29" s="31" t="s">
        <v>276</v>
      </c>
      <c r="I29" s="31" t="s">
        <v>116</v>
      </c>
      <c r="J29" s="32" t="s">
        <v>277</v>
      </c>
      <c r="K29" s="31" t="s">
        <v>278</v>
      </c>
      <c r="L29" s="30" t="s">
        <v>279</v>
      </c>
      <c r="M29" s="31" t="s">
        <v>77</v>
      </c>
      <c r="N29" s="31" t="s">
        <v>116</v>
      </c>
      <c r="O29" s="55">
        <v>4995</v>
      </c>
      <c r="P29" s="66">
        <v>1.7</v>
      </c>
      <c r="Q29" s="35" t="s">
        <v>280</v>
      </c>
      <c r="R29" s="36" t="s">
        <v>39</v>
      </c>
      <c r="S29" s="84">
        <v>20000</v>
      </c>
      <c r="T29" s="38">
        <f>O29*S29</f>
        <v>99900000</v>
      </c>
      <c r="U29" s="39">
        <f t="shared" si="0"/>
        <v>20000</v>
      </c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1">
        <f t="shared" si="1"/>
        <v>0</v>
      </c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2"/>
      <c r="AV29" s="43"/>
    </row>
    <row r="30" spans="1:48" s="44" customFormat="1" ht="35.25" customHeight="1" x14ac:dyDescent="0.25">
      <c r="A30" s="27">
        <v>144</v>
      </c>
      <c r="B30" s="27">
        <v>962</v>
      </c>
      <c r="C30" s="45" t="s">
        <v>281</v>
      </c>
      <c r="D30" s="46" t="s">
        <v>282</v>
      </c>
      <c r="E30" s="47" t="s">
        <v>283</v>
      </c>
      <c r="F30" s="48" t="s">
        <v>284</v>
      </c>
      <c r="G30" s="47" t="s">
        <v>285</v>
      </c>
      <c r="H30" s="47" t="s">
        <v>60</v>
      </c>
      <c r="I30" s="48" t="s">
        <v>61</v>
      </c>
      <c r="J30" s="48"/>
      <c r="K30" s="49" t="s">
        <v>286</v>
      </c>
      <c r="L30" s="48" t="s">
        <v>287</v>
      </c>
      <c r="M30" s="48" t="s">
        <v>288</v>
      </c>
      <c r="N30" s="50" t="s">
        <v>65</v>
      </c>
      <c r="O30" s="51">
        <v>500</v>
      </c>
      <c r="P30" s="50" t="s">
        <v>289</v>
      </c>
      <c r="Q30" s="48" t="s">
        <v>290</v>
      </c>
      <c r="R30" s="48" t="s">
        <v>53</v>
      </c>
      <c r="S30" s="52">
        <v>100000</v>
      </c>
      <c r="T30" s="53">
        <f>S30*O30</f>
        <v>50000000</v>
      </c>
      <c r="U30" s="39">
        <f t="shared" si="0"/>
        <v>100000</v>
      </c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41">
        <f t="shared" si="1"/>
        <v>0</v>
      </c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41">
        <f>SUM(AI30:AT30)</f>
        <v>0</v>
      </c>
      <c r="AV30" s="43"/>
    </row>
    <row r="31" spans="1:48" s="44" customFormat="1" ht="35.25" customHeight="1" x14ac:dyDescent="0.25">
      <c r="A31" s="67">
        <v>1</v>
      </c>
      <c r="B31" s="67">
        <v>2</v>
      </c>
      <c r="C31" s="68" t="s">
        <v>107</v>
      </c>
      <c r="D31" s="69" t="s">
        <v>291</v>
      </c>
      <c r="E31" s="70" t="s">
        <v>292</v>
      </c>
      <c r="F31" s="71" t="s">
        <v>293</v>
      </c>
      <c r="G31" s="70" t="s">
        <v>294</v>
      </c>
      <c r="H31" s="70" t="s">
        <v>112</v>
      </c>
      <c r="I31" s="71" t="s">
        <v>295</v>
      </c>
      <c r="J31" s="71"/>
      <c r="K31" s="72" t="s">
        <v>296</v>
      </c>
      <c r="L31" s="71" t="s">
        <v>115</v>
      </c>
      <c r="M31" s="71" t="s">
        <v>77</v>
      </c>
      <c r="N31" s="73" t="s">
        <v>116</v>
      </c>
      <c r="O31" s="74">
        <v>17560</v>
      </c>
      <c r="P31" s="73" t="s">
        <v>117</v>
      </c>
      <c r="Q31" s="71" t="s">
        <v>118</v>
      </c>
      <c r="R31" s="71" t="s">
        <v>53</v>
      </c>
      <c r="S31" s="75">
        <v>700</v>
      </c>
      <c r="T31" s="76">
        <f>S31*O31</f>
        <v>12292000</v>
      </c>
      <c r="U31" s="77">
        <f t="shared" si="0"/>
        <v>700</v>
      </c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9">
        <f t="shared" si="1"/>
        <v>0</v>
      </c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9">
        <f>SUM(AI31:AT31)</f>
        <v>0</v>
      </c>
      <c r="AV31" s="19"/>
    </row>
    <row r="32" spans="1:48" s="44" customFormat="1" ht="35.25" customHeight="1" x14ac:dyDescent="0.25">
      <c r="A32" s="67">
        <v>3</v>
      </c>
      <c r="B32" s="67">
        <v>2</v>
      </c>
      <c r="C32" s="68" t="s">
        <v>297</v>
      </c>
      <c r="D32" s="69" t="s">
        <v>298</v>
      </c>
      <c r="E32" s="70" t="s">
        <v>299</v>
      </c>
      <c r="F32" s="71" t="s">
        <v>300</v>
      </c>
      <c r="G32" s="70" t="s">
        <v>301</v>
      </c>
      <c r="H32" s="70" t="s">
        <v>112</v>
      </c>
      <c r="I32" s="71" t="s">
        <v>113</v>
      </c>
      <c r="J32" s="71"/>
      <c r="K32" s="72" t="s">
        <v>302</v>
      </c>
      <c r="L32" s="71" t="s">
        <v>303</v>
      </c>
      <c r="M32" s="71" t="s">
        <v>304</v>
      </c>
      <c r="N32" s="73" t="s">
        <v>170</v>
      </c>
      <c r="O32" s="74">
        <v>46000</v>
      </c>
      <c r="P32" s="73" t="s">
        <v>305</v>
      </c>
      <c r="Q32" s="71" t="s">
        <v>306</v>
      </c>
      <c r="R32" s="71" t="s">
        <v>53</v>
      </c>
      <c r="S32" s="75">
        <v>100</v>
      </c>
      <c r="T32" s="76">
        <f>S32*O32</f>
        <v>4600000</v>
      </c>
      <c r="U32" s="77">
        <f t="shared" si="0"/>
        <v>100</v>
      </c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9">
        <f t="shared" si="1"/>
        <v>0</v>
      </c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9">
        <f>SUM(AI32:AT32)</f>
        <v>0</v>
      </c>
    </row>
    <row r="33" spans="1:48" s="44" customFormat="1" ht="35.25" customHeight="1" x14ac:dyDescent="0.25">
      <c r="A33" s="27">
        <v>95</v>
      </c>
      <c r="B33" s="27">
        <v>548</v>
      </c>
      <c r="C33" s="45" t="s">
        <v>297</v>
      </c>
      <c r="D33" s="46" t="s">
        <v>307</v>
      </c>
      <c r="E33" s="47" t="s">
        <v>308</v>
      </c>
      <c r="F33" s="48" t="s">
        <v>309</v>
      </c>
      <c r="G33" s="47" t="s">
        <v>310</v>
      </c>
      <c r="H33" s="47" t="s">
        <v>112</v>
      </c>
      <c r="I33" s="48" t="s">
        <v>311</v>
      </c>
      <c r="J33" s="48"/>
      <c r="K33" s="49" t="s">
        <v>312</v>
      </c>
      <c r="L33" s="48" t="s">
        <v>313</v>
      </c>
      <c r="M33" s="48" t="s">
        <v>314</v>
      </c>
      <c r="N33" s="50" t="s">
        <v>170</v>
      </c>
      <c r="O33" s="51">
        <v>36908</v>
      </c>
      <c r="P33" s="50" t="s">
        <v>305</v>
      </c>
      <c r="Q33" s="48" t="s">
        <v>306</v>
      </c>
      <c r="R33" s="48" t="s">
        <v>53</v>
      </c>
      <c r="S33" s="52">
        <v>50</v>
      </c>
      <c r="T33" s="53">
        <f>S33*O33</f>
        <v>1845400</v>
      </c>
      <c r="U33" s="39">
        <f t="shared" si="0"/>
        <v>50</v>
      </c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41">
        <f t="shared" si="1"/>
        <v>0</v>
      </c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41">
        <f>SUM(AI33:AT33)</f>
        <v>0</v>
      </c>
      <c r="AV33" s="43"/>
    </row>
    <row r="34" spans="1:48" s="44" customFormat="1" ht="35.25" customHeight="1" x14ac:dyDescent="0.25">
      <c r="A34" s="27">
        <v>83</v>
      </c>
      <c r="B34" s="27">
        <v>454</v>
      </c>
      <c r="C34" s="45" t="s">
        <v>107</v>
      </c>
      <c r="D34" s="46" t="s">
        <v>315</v>
      </c>
      <c r="E34" s="47" t="s">
        <v>316</v>
      </c>
      <c r="F34" s="48" t="s">
        <v>317</v>
      </c>
      <c r="G34" s="47" t="s">
        <v>318</v>
      </c>
      <c r="H34" s="47" t="s">
        <v>112</v>
      </c>
      <c r="I34" s="48" t="s">
        <v>113</v>
      </c>
      <c r="J34" s="48"/>
      <c r="K34" s="49" t="s">
        <v>319</v>
      </c>
      <c r="L34" s="48" t="s">
        <v>115</v>
      </c>
      <c r="M34" s="48" t="s">
        <v>77</v>
      </c>
      <c r="N34" s="50" t="s">
        <v>116</v>
      </c>
      <c r="O34" s="51">
        <v>4580</v>
      </c>
      <c r="P34" s="50" t="s">
        <v>117</v>
      </c>
      <c r="Q34" s="48" t="s">
        <v>118</v>
      </c>
      <c r="R34" s="48" t="s">
        <v>53</v>
      </c>
      <c r="S34" s="96">
        <v>200</v>
      </c>
      <c r="T34" s="53">
        <f>S34*O34</f>
        <v>916000</v>
      </c>
      <c r="U34" s="39">
        <f t="shared" si="0"/>
        <v>200</v>
      </c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41">
        <f t="shared" si="1"/>
        <v>0</v>
      </c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41">
        <f>SUM(AI34:AT34)</f>
        <v>0</v>
      </c>
      <c r="AV34" s="43"/>
    </row>
    <row r="35" spans="1:48" s="44" customFormat="1" ht="35.25" customHeight="1" x14ac:dyDescent="0.25">
      <c r="A35" s="67">
        <v>43</v>
      </c>
      <c r="B35" s="97">
        <v>176</v>
      </c>
      <c r="C35" s="98" t="s">
        <v>320</v>
      </c>
      <c r="D35" s="99" t="s">
        <v>321</v>
      </c>
      <c r="E35" s="100" t="s">
        <v>322</v>
      </c>
      <c r="F35" s="100" t="s">
        <v>323</v>
      </c>
      <c r="G35" s="100" t="s">
        <v>324</v>
      </c>
      <c r="H35" s="100" t="s">
        <v>60</v>
      </c>
      <c r="I35" s="100" t="s">
        <v>325</v>
      </c>
      <c r="J35" s="100" t="s">
        <v>326</v>
      </c>
      <c r="K35" s="100" t="s">
        <v>327</v>
      </c>
      <c r="L35" s="100" t="s">
        <v>328</v>
      </c>
      <c r="M35" s="100" t="s">
        <v>77</v>
      </c>
      <c r="N35" s="100" t="s">
        <v>65</v>
      </c>
      <c r="O35" s="101">
        <v>1460</v>
      </c>
      <c r="P35" s="85"/>
      <c r="Q35" s="98" t="s">
        <v>329</v>
      </c>
      <c r="R35" s="100" t="s">
        <v>330</v>
      </c>
      <c r="S35" s="62">
        <v>60000</v>
      </c>
      <c r="T35" s="38">
        <f>O35*S35</f>
        <v>87600000</v>
      </c>
      <c r="U35" s="77">
        <f t="shared" si="0"/>
        <v>60000</v>
      </c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79">
        <f t="shared" si="1"/>
        <v>0</v>
      </c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6"/>
    </row>
    <row r="36" spans="1:48" s="44" customFormat="1" ht="35.25" customHeight="1" x14ac:dyDescent="0.25">
      <c r="A36" s="67">
        <v>46</v>
      </c>
      <c r="B36" s="28">
        <v>179</v>
      </c>
      <c r="C36" s="28" t="s">
        <v>331</v>
      </c>
      <c r="D36" s="102" t="s">
        <v>332</v>
      </c>
      <c r="E36" s="103" t="s">
        <v>333</v>
      </c>
      <c r="F36" s="104" t="s">
        <v>334</v>
      </c>
      <c r="G36" s="105" t="s">
        <v>335</v>
      </c>
      <c r="H36" s="31" t="s">
        <v>112</v>
      </c>
      <c r="I36" s="106" t="s">
        <v>336</v>
      </c>
      <c r="J36" s="32" t="s">
        <v>337</v>
      </c>
      <c r="K36" s="107" t="s">
        <v>338</v>
      </c>
      <c r="L36" s="108" t="s">
        <v>339</v>
      </c>
      <c r="M36" s="31" t="s">
        <v>77</v>
      </c>
      <c r="N36" s="31" t="s">
        <v>170</v>
      </c>
      <c r="O36" s="109">
        <v>35000</v>
      </c>
      <c r="P36" s="34">
        <v>1.2</v>
      </c>
      <c r="Q36" s="35" t="s">
        <v>340</v>
      </c>
      <c r="R36" s="36" t="s">
        <v>39</v>
      </c>
      <c r="S36" s="37">
        <v>8000</v>
      </c>
      <c r="T36" s="38">
        <f>O36*S36</f>
        <v>280000000</v>
      </c>
      <c r="U36" s="77">
        <f t="shared" si="0"/>
        <v>8000</v>
      </c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79">
        <f t="shared" si="1"/>
        <v>0</v>
      </c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6"/>
    </row>
    <row r="37" spans="1:48" s="44" customFormat="1" ht="35.25" customHeight="1" x14ac:dyDescent="0.25">
      <c r="A37" s="67">
        <v>49</v>
      </c>
      <c r="B37" s="28">
        <v>185</v>
      </c>
      <c r="C37" s="28" t="s">
        <v>40</v>
      </c>
      <c r="D37" s="29" t="s">
        <v>341</v>
      </c>
      <c r="E37" s="87" t="s">
        <v>342</v>
      </c>
      <c r="F37" s="87" t="s">
        <v>343</v>
      </c>
      <c r="G37" s="88" t="s">
        <v>344</v>
      </c>
      <c r="H37" s="88" t="s">
        <v>112</v>
      </c>
      <c r="I37" s="88" t="s">
        <v>345</v>
      </c>
      <c r="J37" s="32" t="s">
        <v>346</v>
      </c>
      <c r="K37" s="88" t="s">
        <v>347</v>
      </c>
      <c r="L37" s="87" t="s">
        <v>348</v>
      </c>
      <c r="M37" s="88" t="s">
        <v>49</v>
      </c>
      <c r="N37" s="88" t="s">
        <v>179</v>
      </c>
      <c r="O37" s="55">
        <v>34250</v>
      </c>
      <c r="P37" s="66">
        <v>1.1000000000000001</v>
      </c>
      <c r="Q37" s="36" t="s">
        <v>180</v>
      </c>
      <c r="R37" s="36" t="s">
        <v>39</v>
      </c>
      <c r="S37" s="37">
        <v>4000</v>
      </c>
      <c r="T37" s="38">
        <f>O37*S37</f>
        <v>137000000</v>
      </c>
      <c r="U37" s="77">
        <f t="shared" si="0"/>
        <v>4000</v>
      </c>
      <c r="V37" s="85"/>
      <c r="W37" s="85"/>
      <c r="X37" s="85"/>
      <c r="Y37" s="85"/>
      <c r="Z37" s="85"/>
      <c r="AA37" s="85"/>
      <c r="AB37" s="85"/>
      <c r="AC37" s="85"/>
      <c r="AD37" s="110"/>
      <c r="AE37" s="110"/>
      <c r="AF37" s="110"/>
      <c r="AG37" s="110"/>
      <c r="AH37" s="79">
        <f t="shared" si="1"/>
        <v>0</v>
      </c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1"/>
    </row>
    <row r="38" spans="1:48" s="44" customFormat="1" ht="35.25" customHeight="1" x14ac:dyDescent="0.25">
      <c r="A38" s="67">
        <v>53</v>
      </c>
      <c r="B38" s="97">
        <v>193</v>
      </c>
      <c r="C38" s="98" t="s">
        <v>349</v>
      </c>
      <c r="D38" s="99" t="s">
        <v>350</v>
      </c>
      <c r="E38" s="100" t="s">
        <v>351</v>
      </c>
      <c r="F38" s="100" t="s">
        <v>352</v>
      </c>
      <c r="G38" s="100" t="s">
        <v>353</v>
      </c>
      <c r="H38" s="100" t="s">
        <v>354</v>
      </c>
      <c r="I38" s="100" t="s">
        <v>345</v>
      </c>
      <c r="J38" s="100" t="s">
        <v>355</v>
      </c>
      <c r="K38" s="100" t="s">
        <v>356</v>
      </c>
      <c r="L38" s="100" t="s">
        <v>357</v>
      </c>
      <c r="M38" s="100" t="s">
        <v>77</v>
      </c>
      <c r="N38" s="100" t="s">
        <v>170</v>
      </c>
      <c r="O38" s="101">
        <v>14910</v>
      </c>
      <c r="P38" s="85"/>
      <c r="Q38" s="98" t="s">
        <v>329</v>
      </c>
      <c r="R38" s="100" t="s">
        <v>358</v>
      </c>
      <c r="S38" s="62">
        <v>6000</v>
      </c>
      <c r="T38" s="38">
        <f>O38*S38</f>
        <v>89460000</v>
      </c>
      <c r="U38" s="77">
        <f t="shared" si="0"/>
        <v>6000</v>
      </c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79">
        <f t="shared" si="1"/>
        <v>0</v>
      </c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6"/>
    </row>
    <row r="39" spans="1:48" s="44" customFormat="1" ht="35.25" customHeight="1" x14ac:dyDescent="0.25">
      <c r="A39" s="67">
        <v>44</v>
      </c>
      <c r="B39" s="67">
        <v>177</v>
      </c>
      <c r="C39" s="68" t="s">
        <v>320</v>
      </c>
      <c r="D39" s="69" t="s">
        <v>359</v>
      </c>
      <c r="E39" s="70" t="s">
        <v>360</v>
      </c>
      <c r="F39" s="112" t="s">
        <v>361</v>
      </c>
      <c r="G39" s="70" t="s">
        <v>324</v>
      </c>
      <c r="H39" s="70" t="s">
        <v>60</v>
      </c>
      <c r="I39" s="71" t="s">
        <v>362</v>
      </c>
      <c r="J39" s="71"/>
      <c r="K39" s="72" t="s">
        <v>363</v>
      </c>
      <c r="L39" s="71" t="s">
        <v>364</v>
      </c>
      <c r="M39" s="71" t="s">
        <v>77</v>
      </c>
      <c r="N39" s="73" t="s">
        <v>65</v>
      </c>
      <c r="O39" s="74">
        <v>1350</v>
      </c>
      <c r="P39" s="73" t="s">
        <v>365</v>
      </c>
      <c r="Q39" s="71" t="s">
        <v>366</v>
      </c>
      <c r="R39" s="71" t="s">
        <v>53</v>
      </c>
      <c r="S39" s="75">
        <v>300000</v>
      </c>
      <c r="T39" s="76">
        <f>S39*O39</f>
        <v>405000000</v>
      </c>
      <c r="U39" s="77">
        <f t="shared" si="0"/>
        <v>300000</v>
      </c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9">
        <f t="shared" si="1"/>
        <v>0</v>
      </c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9">
        <f>SUM(AI39:AT39)</f>
        <v>0</v>
      </c>
    </row>
    <row r="40" spans="1:48" s="44" customFormat="1" ht="35.25" customHeight="1" x14ac:dyDescent="0.25">
      <c r="A40" s="67">
        <v>40</v>
      </c>
      <c r="B40" s="28">
        <v>169</v>
      </c>
      <c r="C40" s="28" t="s">
        <v>367</v>
      </c>
      <c r="D40" s="29" t="s">
        <v>368</v>
      </c>
      <c r="E40" s="30" t="s">
        <v>369</v>
      </c>
      <c r="F40" s="30" t="s">
        <v>370</v>
      </c>
      <c r="G40" s="31" t="s">
        <v>371</v>
      </c>
      <c r="H40" s="31" t="s">
        <v>112</v>
      </c>
      <c r="I40" s="31" t="s">
        <v>345</v>
      </c>
      <c r="J40" s="32" t="s">
        <v>355</v>
      </c>
      <c r="K40" s="31" t="s">
        <v>372</v>
      </c>
      <c r="L40" s="30" t="s">
        <v>373</v>
      </c>
      <c r="M40" s="31" t="s">
        <v>77</v>
      </c>
      <c r="N40" s="31" t="s">
        <v>170</v>
      </c>
      <c r="O40" s="33">
        <v>28500</v>
      </c>
      <c r="P40" s="66">
        <v>1.2</v>
      </c>
      <c r="Q40" s="36" t="s">
        <v>374</v>
      </c>
      <c r="R40" s="36" t="s">
        <v>39</v>
      </c>
      <c r="S40" s="113">
        <v>6000</v>
      </c>
      <c r="T40" s="38">
        <f>O40*S40</f>
        <v>171000000</v>
      </c>
      <c r="U40" s="77">
        <f t="shared" si="0"/>
        <v>6000</v>
      </c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79">
        <f t="shared" si="1"/>
        <v>0</v>
      </c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6"/>
    </row>
    <row r="41" spans="1:48" s="44" customFormat="1" ht="35.25" customHeight="1" x14ac:dyDescent="0.25">
      <c r="A41" s="67">
        <v>60</v>
      </c>
      <c r="B41" s="67">
        <v>223</v>
      </c>
      <c r="C41" s="68" t="s">
        <v>107</v>
      </c>
      <c r="D41" s="69" t="s">
        <v>375</v>
      </c>
      <c r="E41" s="70" t="s">
        <v>376</v>
      </c>
      <c r="F41" s="71" t="s">
        <v>377</v>
      </c>
      <c r="G41" s="70" t="s">
        <v>378</v>
      </c>
      <c r="H41" s="70" t="s">
        <v>112</v>
      </c>
      <c r="I41" s="71" t="s">
        <v>113</v>
      </c>
      <c r="J41" s="71"/>
      <c r="K41" s="72" t="s">
        <v>379</v>
      </c>
      <c r="L41" s="71" t="s">
        <v>115</v>
      </c>
      <c r="M41" s="71" t="s">
        <v>77</v>
      </c>
      <c r="N41" s="73" t="s">
        <v>116</v>
      </c>
      <c r="O41" s="74">
        <v>10880</v>
      </c>
      <c r="P41" s="73" t="s">
        <v>117</v>
      </c>
      <c r="Q41" s="71" t="s">
        <v>118</v>
      </c>
      <c r="R41" s="71" t="s">
        <v>53</v>
      </c>
      <c r="S41" s="75">
        <v>1000</v>
      </c>
      <c r="T41" s="76">
        <f>S41*O41</f>
        <v>10880000</v>
      </c>
      <c r="U41" s="77">
        <f t="shared" si="0"/>
        <v>1000</v>
      </c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9">
        <f t="shared" si="1"/>
        <v>0</v>
      </c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9">
        <f>SUM(AI41:AT41)</f>
        <v>0</v>
      </c>
    </row>
    <row r="42" spans="1:48" s="44" customFormat="1" ht="35.25" customHeight="1" x14ac:dyDescent="0.25">
      <c r="A42" s="67">
        <v>29</v>
      </c>
      <c r="B42" s="28">
        <v>98</v>
      </c>
      <c r="C42" s="28" t="s">
        <v>68</v>
      </c>
      <c r="D42" s="29" t="s">
        <v>380</v>
      </c>
      <c r="E42" s="30" t="s">
        <v>381</v>
      </c>
      <c r="F42" s="30" t="s">
        <v>382</v>
      </c>
      <c r="G42" s="31" t="s">
        <v>383</v>
      </c>
      <c r="H42" s="31" t="s">
        <v>60</v>
      </c>
      <c r="I42" s="31" t="s">
        <v>384</v>
      </c>
      <c r="J42" s="32" t="s">
        <v>385</v>
      </c>
      <c r="K42" s="31" t="s">
        <v>386</v>
      </c>
      <c r="L42" s="30" t="s">
        <v>387</v>
      </c>
      <c r="M42" s="31" t="s">
        <v>77</v>
      </c>
      <c r="N42" s="31" t="s">
        <v>65</v>
      </c>
      <c r="O42" s="55">
        <v>1090</v>
      </c>
      <c r="P42" s="34">
        <v>1.1100000000000001</v>
      </c>
      <c r="Q42" s="35" t="s">
        <v>78</v>
      </c>
      <c r="R42" s="36" t="s">
        <v>39</v>
      </c>
      <c r="S42" s="37">
        <v>120000</v>
      </c>
      <c r="T42" s="38">
        <f>O42*S42</f>
        <v>130800000</v>
      </c>
      <c r="U42" s="77">
        <f t="shared" si="0"/>
        <v>120000</v>
      </c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79">
        <f t="shared" si="1"/>
        <v>0</v>
      </c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6"/>
    </row>
    <row r="43" spans="1:48" s="44" customFormat="1" ht="35.25" customHeight="1" x14ac:dyDescent="0.25">
      <c r="A43" s="67">
        <v>59</v>
      </c>
      <c r="B43" s="67">
        <v>223</v>
      </c>
      <c r="C43" s="68" t="s">
        <v>388</v>
      </c>
      <c r="D43" s="69" t="s">
        <v>389</v>
      </c>
      <c r="E43" s="70" t="s">
        <v>390</v>
      </c>
      <c r="F43" s="71" t="s">
        <v>391</v>
      </c>
      <c r="G43" s="70" t="s">
        <v>392</v>
      </c>
      <c r="H43" s="70" t="s">
        <v>60</v>
      </c>
      <c r="I43" s="71" t="s">
        <v>362</v>
      </c>
      <c r="J43" s="71"/>
      <c r="K43" s="72" t="s">
        <v>393</v>
      </c>
      <c r="L43" s="71" t="s">
        <v>394</v>
      </c>
      <c r="M43" s="71" t="s">
        <v>77</v>
      </c>
      <c r="N43" s="73" t="s">
        <v>65</v>
      </c>
      <c r="O43" s="74">
        <v>704</v>
      </c>
      <c r="P43" s="73" t="s">
        <v>395</v>
      </c>
      <c r="Q43" s="71" t="s">
        <v>394</v>
      </c>
      <c r="R43" s="71" t="s">
        <v>53</v>
      </c>
      <c r="S43" s="75">
        <v>20000</v>
      </c>
      <c r="T43" s="76">
        <f>S43*O43</f>
        <v>14080000</v>
      </c>
      <c r="U43" s="77">
        <f t="shared" si="0"/>
        <v>20000</v>
      </c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9">
        <f t="shared" si="1"/>
        <v>0</v>
      </c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9">
        <f>SUM(AI43:AT43)</f>
        <v>0</v>
      </c>
    </row>
    <row r="44" spans="1:48" s="44" customFormat="1" ht="35.25" customHeight="1" x14ac:dyDescent="0.25">
      <c r="A44" s="27">
        <v>68</v>
      </c>
      <c r="B44" s="27">
        <v>245</v>
      </c>
      <c r="C44" s="45" t="s">
        <v>396</v>
      </c>
      <c r="D44" s="46" t="s">
        <v>397</v>
      </c>
      <c r="E44" s="47" t="s">
        <v>398</v>
      </c>
      <c r="F44" s="48" t="s">
        <v>399</v>
      </c>
      <c r="G44" s="47" t="s">
        <v>400</v>
      </c>
      <c r="H44" s="47" t="s">
        <v>60</v>
      </c>
      <c r="I44" s="48" t="s">
        <v>362</v>
      </c>
      <c r="J44" s="48"/>
      <c r="K44" s="49" t="s">
        <v>401</v>
      </c>
      <c r="L44" s="48" t="s">
        <v>402</v>
      </c>
      <c r="M44" s="48" t="s">
        <v>231</v>
      </c>
      <c r="N44" s="50" t="s">
        <v>65</v>
      </c>
      <c r="O44" s="51">
        <v>1490</v>
      </c>
      <c r="P44" s="50" t="s">
        <v>403</v>
      </c>
      <c r="Q44" s="48" t="s">
        <v>404</v>
      </c>
      <c r="R44" s="48" t="s">
        <v>53</v>
      </c>
      <c r="S44" s="52">
        <v>10000</v>
      </c>
      <c r="T44" s="53">
        <f>S44*O44</f>
        <v>14900000</v>
      </c>
      <c r="U44" s="39">
        <f t="shared" si="0"/>
        <v>10000</v>
      </c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41">
        <f t="shared" si="1"/>
        <v>0</v>
      </c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41">
        <f>SUM(AI44:AT44)</f>
        <v>0</v>
      </c>
      <c r="AV44" s="43"/>
    </row>
    <row r="45" spans="1:48" s="44" customFormat="1" ht="35.25" customHeight="1" x14ac:dyDescent="0.25">
      <c r="A45" s="67">
        <v>5</v>
      </c>
      <c r="B45" s="28">
        <v>5</v>
      </c>
      <c r="C45" s="28" t="s">
        <v>26</v>
      </c>
      <c r="D45" s="29" t="s">
        <v>405</v>
      </c>
      <c r="E45" s="30" t="s">
        <v>406</v>
      </c>
      <c r="F45" s="30" t="s">
        <v>407</v>
      </c>
      <c r="G45" s="31" t="s">
        <v>408</v>
      </c>
      <c r="H45" s="31" t="s">
        <v>409</v>
      </c>
      <c r="I45" s="31" t="s">
        <v>410</v>
      </c>
      <c r="J45" s="32" t="s">
        <v>411</v>
      </c>
      <c r="K45" s="31" t="s">
        <v>412</v>
      </c>
      <c r="L45" s="30" t="s">
        <v>413</v>
      </c>
      <c r="M45" s="31" t="s">
        <v>414</v>
      </c>
      <c r="N45" s="31" t="s">
        <v>37</v>
      </c>
      <c r="O45" s="33">
        <v>4480</v>
      </c>
      <c r="P45" s="34">
        <v>1.1299999999999999</v>
      </c>
      <c r="Q45" s="35" t="s">
        <v>38</v>
      </c>
      <c r="R45" s="36" t="s">
        <v>39</v>
      </c>
      <c r="S45" s="37">
        <v>200</v>
      </c>
      <c r="T45" s="38">
        <f>O45*S45</f>
        <v>896000</v>
      </c>
      <c r="U45" s="77">
        <f t="shared" si="0"/>
        <v>200</v>
      </c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79">
        <f t="shared" si="1"/>
        <v>0</v>
      </c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6"/>
    </row>
    <row r="46" spans="1:48" s="44" customFormat="1" ht="35.25" customHeight="1" x14ac:dyDescent="0.25">
      <c r="A46" s="67">
        <v>4</v>
      </c>
      <c r="B46" s="28">
        <v>5</v>
      </c>
      <c r="C46" s="28" t="s">
        <v>26</v>
      </c>
      <c r="D46" s="29" t="s">
        <v>415</v>
      </c>
      <c r="E46" s="30" t="s">
        <v>416</v>
      </c>
      <c r="F46" s="30" t="s">
        <v>407</v>
      </c>
      <c r="G46" s="31" t="s">
        <v>417</v>
      </c>
      <c r="H46" s="31" t="s">
        <v>409</v>
      </c>
      <c r="I46" s="31" t="s">
        <v>410</v>
      </c>
      <c r="J46" s="32" t="s">
        <v>418</v>
      </c>
      <c r="K46" s="31" t="s">
        <v>419</v>
      </c>
      <c r="L46" s="30" t="s">
        <v>420</v>
      </c>
      <c r="M46" s="31" t="s">
        <v>421</v>
      </c>
      <c r="N46" s="31" t="s">
        <v>37</v>
      </c>
      <c r="O46" s="33">
        <v>7720</v>
      </c>
      <c r="P46" s="34">
        <v>1.1299999999999999</v>
      </c>
      <c r="Q46" s="35" t="s">
        <v>38</v>
      </c>
      <c r="R46" s="36" t="s">
        <v>39</v>
      </c>
      <c r="S46" s="37">
        <v>200</v>
      </c>
      <c r="T46" s="38">
        <f>O46*S46</f>
        <v>1544000</v>
      </c>
      <c r="U46" s="77">
        <f t="shared" si="0"/>
        <v>200</v>
      </c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79">
        <f t="shared" si="1"/>
        <v>0</v>
      </c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6"/>
    </row>
    <row r="47" spans="1:48" s="44" customFormat="1" ht="35.25" customHeight="1" x14ac:dyDescent="0.25">
      <c r="A47" s="67">
        <v>14</v>
      </c>
      <c r="B47" s="67">
        <v>37</v>
      </c>
      <c r="C47" s="68" t="s">
        <v>107</v>
      </c>
      <c r="D47" s="69" t="s">
        <v>422</v>
      </c>
      <c r="E47" s="70" t="s">
        <v>423</v>
      </c>
      <c r="F47" s="71" t="s">
        <v>424</v>
      </c>
      <c r="G47" s="70" t="s">
        <v>59</v>
      </c>
      <c r="H47" s="70" t="s">
        <v>60</v>
      </c>
      <c r="I47" s="71" t="s">
        <v>425</v>
      </c>
      <c r="J47" s="71"/>
      <c r="K47" s="72" t="s">
        <v>426</v>
      </c>
      <c r="L47" s="71" t="s">
        <v>115</v>
      </c>
      <c r="M47" s="71" t="s">
        <v>77</v>
      </c>
      <c r="N47" s="73" t="s">
        <v>65</v>
      </c>
      <c r="O47" s="74">
        <v>89</v>
      </c>
      <c r="P47" s="73" t="s">
        <v>117</v>
      </c>
      <c r="Q47" s="71" t="s">
        <v>118</v>
      </c>
      <c r="R47" s="71" t="s">
        <v>53</v>
      </c>
      <c r="S47" s="75">
        <v>20000</v>
      </c>
      <c r="T47" s="76">
        <f>S47*O47</f>
        <v>1780000</v>
      </c>
      <c r="U47" s="77">
        <f t="shared" si="0"/>
        <v>20000</v>
      </c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9">
        <f t="shared" si="1"/>
        <v>0</v>
      </c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9">
        <f>SUM(AI47:AT47)</f>
        <v>0</v>
      </c>
    </row>
    <row r="48" spans="1:48" s="44" customFormat="1" ht="35.25" customHeight="1" x14ac:dyDescent="0.25">
      <c r="A48" s="67">
        <v>16</v>
      </c>
      <c r="B48" s="28">
        <v>37</v>
      </c>
      <c r="C48" s="28" t="s">
        <v>427</v>
      </c>
      <c r="D48" s="29" t="s">
        <v>428</v>
      </c>
      <c r="E48" s="30" t="s">
        <v>429</v>
      </c>
      <c r="F48" s="30" t="s">
        <v>423</v>
      </c>
      <c r="G48" s="31" t="s">
        <v>430</v>
      </c>
      <c r="H48" s="31" t="s">
        <v>45</v>
      </c>
      <c r="I48" s="31" t="s">
        <v>431</v>
      </c>
      <c r="J48" s="32" t="s">
        <v>432</v>
      </c>
      <c r="K48" s="31" t="s">
        <v>433</v>
      </c>
      <c r="L48" s="30" t="s">
        <v>434</v>
      </c>
      <c r="M48" s="31" t="s">
        <v>77</v>
      </c>
      <c r="N48" s="31" t="s">
        <v>50</v>
      </c>
      <c r="O48" s="33">
        <v>7000</v>
      </c>
      <c r="P48" s="34">
        <v>1.18</v>
      </c>
      <c r="Q48" s="35" t="s">
        <v>435</v>
      </c>
      <c r="R48" s="36" t="s">
        <v>39</v>
      </c>
      <c r="S48" s="37">
        <v>2000</v>
      </c>
      <c r="T48" s="38">
        <f t="shared" ref="T48:T55" si="3">O48*S48</f>
        <v>14000000</v>
      </c>
      <c r="U48" s="77">
        <f t="shared" si="0"/>
        <v>2000</v>
      </c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79">
        <f t="shared" si="1"/>
        <v>0</v>
      </c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6"/>
    </row>
    <row r="49" spans="1:48" s="44" customFormat="1" ht="35.25" customHeight="1" x14ac:dyDescent="0.25">
      <c r="A49" s="67">
        <v>15</v>
      </c>
      <c r="B49" s="28">
        <v>37</v>
      </c>
      <c r="C49" s="28" t="s">
        <v>26</v>
      </c>
      <c r="D49" s="29" t="s">
        <v>436</v>
      </c>
      <c r="E49" s="30" t="s">
        <v>437</v>
      </c>
      <c r="F49" s="30" t="s">
        <v>423</v>
      </c>
      <c r="G49" s="31" t="s">
        <v>438</v>
      </c>
      <c r="H49" s="31" t="s">
        <v>439</v>
      </c>
      <c r="I49" s="31" t="s">
        <v>440</v>
      </c>
      <c r="J49" s="32" t="s">
        <v>441</v>
      </c>
      <c r="K49" s="31" t="s">
        <v>442</v>
      </c>
      <c r="L49" s="30" t="s">
        <v>443</v>
      </c>
      <c r="M49" s="31" t="s">
        <v>444</v>
      </c>
      <c r="N49" s="31" t="s">
        <v>65</v>
      </c>
      <c r="O49" s="33">
        <v>11500</v>
      </c>
      <c r="P49" s="34">
        <v>1.1299999999999999</v>
      </c>
      <c r="Q49" s="35" t="s">
        <v>38</v>
      </c>
      <c r="R49" s="36" t="s">
        <v>39</v>
      </c>
      <c r="S49" s="37">
        <v>700</v>
      </c>
      <c r="T49" s="38">
        <f t="shared" si="3"/>
        <v>8050000</v>
      </c>
      <c r="U49" s="77">
        <f t="shared" si="0"/>
        <v>700</v>
      </c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79">
        <f t="shared" si="1"/>
        <v>0</v>
      </c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6"/>
    </row>
    <row r="50" spans="1:48" s="44" customFormat="1" ht="35.25" customHeight="1" x14ac:dyDescent="0.25">
      <c r="A50" s="67">
        <v>30</v>
      </c>
      <c r="B50" s="28">
        <v>103</v>
      </c>
      <c r="C50" s="28" t="s">
        <v>68</v>
      </c>
      <c r="D50" s="29" t="s">
        <v>445</v>
      </c>
      <c r="E50" s="30" t="s">
        <v>446</v>
      </c>
      <c r="F50" s="30" t="s">
        <v>447</v>
      </c>
      <c r="G50" s="31" t="s">
        <v>448</v>
      </c>
      <c r="H50" s="31" t="s">
        <v>112</v>
      </c>
      <c r="I50" s="31" t="s">
        <v>192</v>
      </c>
      <c r="J50" s="32" t="s">
        <v>449</v>
      </c>
      <c r="K50" s="31" t="s">
        <v>450</v>
      </c>
      <c r="L50" s="30" t="s">
        <v>195</v>
      </c>
      <c r="M50" s="31" t="s">
        <v>77</v>
      </c>
      <c r="N50" s="31" t="s">
        <v>116</v>
      </c>
      <c r="O50" s="55">
        <v>470</v>
      </c>
      <c r="P50" s="34">
        <v>1.1100000000000001</v>
      </c>
      <c r="Q50" s="35" t="s">
        <v>78</v>
      </c>
      <c r="R50" s="36" t="s">
        <v>39</v>
      </c>
      <c r="S50" s="37">
        <v>3000</v>
      </c>
      <c r="T50" s="38">
        <f t="shared" si="3"/>
        <v>1410000</v>
      </c>
      <c r="U50" s="77">
        <f t="shared" si="0"/>
        <v>3000</v>
      </c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79">
        <f t="shared" si="1"/>
        <v>0</v>
      </c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6"/>
    </row>
    <row r="51" spans="1:48" s="44" customFormat="1" ht="35.25" customHeight="1" x14ac:dyDescent="0.25">
      <c r="A51" s="27">
        <v>146</v>
      </c>
      <c r="B51" s="28">
        <v>970</v>
      </c>
      <c r="C51" s="28" t="s">
        <v>235</v>
      </c>
      <c r="D51" s="29" t="s">
        <v>451</v>
      </c>
      <c r="E51" s="30" t="s">
        <v>452</v>
      </c>
      <c r="F51" s="30" t="s">
        <v>453</v>
      </c>
      <c r="G51" s="31" t="s">
        <v>454</v>
      </c>
      <c r="H51" s="31" t="s">
        <v>60</v>
      </c>
      <c r="I51" s="31" t="s">
        <v>455</v>
      </c>
      <c r="J51" s="32" t="s">
        <v>249</v>
      </c>
      <c r="K51" s="31" t="s">
        <v>456</v>
      </c>
      <c r="L51" s="30" t="s">
        <v>242</v>
      </c>
      <c r="M51" s="31" t="s">
        <v>243</v>
      </c>
      <c r="N51" s="31" t="s">
        <v>116</v>
      </c>
      <c r="O51" s="33">
        <v>3675</v>
      </c>
      <c r="P51" s="66">
        <v>1.5</v>
      </c>
      <c r="Q51" s="36" t="s">
        <v>244</v>
      </c>
      <c r="R51" s="36" t="s">
        <v>39</v>
      </c>
      <c r="S51" s="84">
        <v>20000</v>
      </c>
      <c r="T51" s="38">
        <f t="shared" si="3"/>
        <v>73500000</v>
      </c>
      <c r="U51" s="39">
        <f t="shared" si="0"/>
        <v>20000</v>
      </c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1">
        <f t="shared" si="1"/>
        <v>0</v>
      </c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2"/>
      <c r="AV51" s="43"/>
    </row>
    <row r="52" spans="1:48" s="44" customFormat="1" ht="35.25" customHeight="1" x14ac:dyDescent="0.25">
      <c r="A52" s="27">
        <v>123</v>
      </c>
      <c r="B52" s="28">
        <v>797</v>
      </c>
      <c r="C52" s="28" t="s">
        <v>427</v>
      </c>
      <c r="D52" s="29" t="s">
        <v>457</v>
      </c>
      <c r="E52" s="30" t="s">
        <v>458</v>
      </c>
      <c r="F52" s="30" t="s">
        <v>459</v>
      </c>
      <c r="G52" s="31" t="s">
        <v>460</v>
      </c>
      <c r="H52" s="31" t="s">
        <v>60</v>
      </c>
      <c r="I52" s="31" t="s">
        <v>61</v>
      </c>
      <c r="J52" s="32" t="s">
        <v>461</v>
      </c>
      <c r="K52" s="31" t="s">
        <v>462</v>
      </c>
      <c r="L52" s="30" t="s">
        <v>434</v>
      </c>
      <c r="M52" s="31" t="s">
        <v>77</v>
      </c>
      <c r="N52" s="31" t="s">
        <v>65</v>
      </c>
      <c r="O52" s="33">
        <v>294</v>
      </c>
      <c r="P52" s="34">
        <v>1.18</v>
      </c>
      <c r="Q52" s="35" t="s">
        <v>435</v>
      </c>
      <c r="R52" s="36" t="s">
        <v>39</v>
      </c>
      <c r="S52" s="37">
        <v>30000</v>
      </c>
      <c r="T52" s="38">
        <f t="shared" si="3"/>
        <v>8820000</v>
      </c>
      <c r="U52" s="39">
        <f t="shared" si="0"/>
        <v>30000</v>
      </c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1">
        <f t="shared" si="1"/>
        <v>0</v>
      </c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2"/>
      <c r="AV52" s="43"/>
    </row>
    <row r="53" spans="1:48" s="44" customFormat="1" ht="35.25" customHeight="1" x14ac:dyDescent="0.25">
      <c r="A53" s="27">
        <v>114</v>
      </c>
      <c r="B53" s="28">
        <v>710</v>
      </c>
      <c r="C53" s="28" t="s">
        <v>271</v>
      </c>
      <c r="D53" s="29" t="s">
        <v>54</v>
      </c>
      <c r="E53" s="30" t="s">
        <v>463</v>
      </c>
      <c r="F53" s="30" t="s">
        <v>464</v>
      </c>
      <c r="G53" s="31" t="s">
        <v>465</v>
      </c>
      <c r="H53" s="31" t="s">
        <v>60</v>
      </c>
      <c r="I53" s="31" t="s">
        <v>466</v>
      </c>
      <c r="J53" s="32" t="s">
        <v>467</v>
      </c>
      <c r="K53" s="31" t="s">
        <v>468</v>
      </c>
      <c r="L53" s="30" t="s">
        <v>469</v>
      </c>
      <c r="M53" s="31" t="s">
        <v>77</v>
      </c>
      <c r="N53" s="31" t="s">
        <v>116</v>
      </c>
      <c r="O53" s="33">
        <v>5230</v>
      </c>
      <c r="P53" s="66">
        <v>1.7</v>
      </c>
      <c r="Q53" s="35" t="s">
        <v>280</v>
      </c>
      <c r="R53" s="36" t="s">
        <v>39</v>
      </c>
      <c r="S53" s="84">
        <v>15000</v>
      </c>
      <c r="T53" s="38">
        <f t="shared" si="3"/>
        <v>78450000</v>
      </c>
      <c r="U53" s="39">
        <f t="shared" si="0"/>
        <v>15000</v>
      </c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1">
        <f t="shared" si="1"/>
        <v>0</v>
      </c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2"/>
      <c r="AV53" s="43"/>
    </row>
    <row r="54" spans="1:48" s="44" customFormat="1" ht="35.25" customHeight="1" x14ac:dyDescent="0.25">
      <c r="A54" s="67">
        <v>52</v>
      </c>
      <c r="B54" s="28">
        <v>192</v>
      </c>
      <c r="C54" s="28" t="s">
        <v>320</v>
      </c>
      <c r="D54" s="29" t="s">
        <v>470</v>
      </c>
      <c r="E54" s="30" t="s">
        <v>471</v>
      </c>
      <c r="F54" s="30" t="s">
        <v>472</v>
      </c>
      <c r="G54" s="31" t="s">
        <v>473</v>
      </c>
      <c r="H54" s="31" t="s">
        <v>60</v>
      </c>
      <c r="I54" s="31" t="s">
        <v>362</v>
      </c>
      <c r="J54" s="32" t="s">
        <v>474</v>
      </c>
      <c r="K54" s="31" t="s">
        <v>475</v>
      </c>
      <c r="L54" s="30" t="s">
        <v>364</v>
      </c>
      <c r="M54" s="31" t="s">
        <v>77</v>
      </c>
      <c r="N54" s="31" t="s">
        <v>65</v>
      </c>
      <c r="O54" s="55">
        <v>2266</v>
      </c>
      <c r="P54" s="34">
        <v>1.1499999999999999</v>
      </c>
      <c r="Q54" s="35" t="s">
        <v>366</v>
      </c>
      <c r="R54" s="36" t="s">
        <v>39</v>
      </c>
      <c r="S54" s="37">
        <v>100000</v>
      </c>
      <c r="T54" s="38">
        <f t="shared" si="3"/>
        <v>226600000</v>
      </c>
      <c r="U54" s="77">
        <f t="shared" si="0"/>
        <v>100000</v>
      </c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79">
        <f t="shared" si="1"/>
        <v>0</v>
      </c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6"/>
    </row>
    <row r="55" spans="1:48" s="44" customFormat="1" ht="35.25" customHeight="1" x14ac:dyDescent="0.25">
      <c r="A55" s="27">
        <v>157</v>
      </c>
      <c r="B55" s="28">
        <v>1017</v>
      </c>
      <c r="C55" s="28" t="s">
        <v>147</v>
      </c>
      <c r="D55" s="81" t="s">
        <v>476</v>
      </c>
      <c r="E55" s="82" t="s">
        <v>477</v>
      </c>
      <c r="F55" s="82" t="s">
        <v>478</v>
      </c>
      <c r="G55" s="83" t="s">
        <v>479</v>
      </c>
      <c r="H55" s="83" t="s">
        <v>112</v>
      </c>
      <c r="I55" s="83" t="s">
        <v>113</v>
      </c>
      <c r="J55" s="32" t="s">
        <v>480</v>
      </c>
      <c r="K55" s="83" t="s">
        <v>481</v>
      </c>
      <c r="L55" s="82" t="s">
        <v>482</v>
      </c>
      <c r="M55" s="83" t="s">
        <v>483</v>
      </c>
      <c r="N55" s="83" t="s">
        <v>116</v>
      </c>
      <c r="O55" s="33">
        <v>12900</v>
      </c>
      <c r="P55" s="34">
        <v>1.1200000000000001</v>
      </c>
      <c r="Q55" s="35" t="s">
        <v>159</v>
      </c>
      <c r="R55" s="36" t="s">
        <v>39</v>
      </c>
      <c r="S55" s="84">
        <v>6000</v>
      </c>
      <c r="T55" s="38">
        <f t="shared" si="3"/>
        <v>77400000</v>
      </c>
      <c r="U55" s="39">
        <f t="shared" si="0"/>
        <v>6000</v>
      </c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1">
        <f t="shared" si="1"/>
        <v>0</v>
      </c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2"/>
      <c r="AV55" s="43"/>
    </row>
    <row r="56" spans="1:48" s="44" customFormat="1" ht="35.25" customHeight="1" x14ac:dyDescent="0.25">
      <c r="A56" s="27">
        <v>102</v>
      </c>
      <c r="B56" s="27">
        <v>663</v>
      </c>
      <c r="C56" s="45" t="s">
        <v>97</v>
      </c>
      <c r="D56" s="46" t="s">
        <v>484</v>
      </c>
      <c r="E56" s="47" t="s">
        <v>485</v>
      </c>
      <c r="F56" s="48" t="s">
        <v>486</v>
      </c>
      <c r="G56" s="47" t="s">
        <v>487</v>
      </c>
      <c r="H56" s="47" t="s">
        <v>60</v>
      </c>
      <c r="I56" s="48" t="s">
        <v>61</v>
      </c>
      <c r="J56" s="48"/>
      <c r="K56" s="49" t="s">
        <v>488</v>
      </c>
      <c r="L56" s="48" t="s">
        <v>489</v>
      </c>
      <c r="M56" s="48" t="s">
        <v>77</v>
      </c>
      <c r="N56" s="50" t="s">
        <v>65</v>
      </c>
      <c r="O56" s="51">
        <v>1575</v>
      </c>
      <c r="P56" s="50" t="s">
        <v>136</v>
      </c>
      <c r="Q56" s="48" t="s">
        <v>137</v>
      </c>
      <c r="R56" s="48" t="s">
        <v>53</v>
      </c>
      <c r="S56" s="52">
        <v>4000</v>
      </c>
      <c r="T56" s="53">
        <f>S56*O56</f>
        <v>6300000</v>
      </c>
      <c r="U56" s="39">
        <f t="shared" si="0"/>
        <v>4000</v>
      </c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41">
        <f t="shared" si="1"/>
        <v>0</v>
      </c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41">
        <f>SUM(AI56:AT56)</f>
        <v>0</v>
      </c>
      <c r="AV56" s="43"/>
    </row>
    <row r="57" spans="1:48" s="44" customFormat="1" ht="35.25" customHeight="1" x14ac:dyDescent="0.25">
      <c r="A57" s="27">
        <v>115</v>
      </c>
      <c r="B57" s="28">
        <v>711</v>
      </c>
      <c r="C57" s="28" t="s">
        <v>160</v>
      </c>
      <c r="D57" s="29" t="s">
        <v>490</v>
      </c>
      <c r="E57" s="30" t="s">
        <v>491</v>
      </c>
      <c r="F57" s="30" t="s">
        <v>492</v>
      </c>
      <c r="G57" s="31" t="s">
        <v>493</v>
      </c>
      <c r="H57" s="31" t="s">
        <v>60</v>
      </c>
      <c r="I57" s="31" t="s">
        <v>494</v>
      </c>
      <c r="J57" s="32" t="s">
        <v>495</v>
      </c>
      <c r="K57" s="31" t="s">
        <v>496</v>
      </c>
      <c r="L57" s="30" t="s">
        <v>497</v>
      </c>
      <c r="M57" s="31" t="s">
        <v>77</v>
      </c>
      <c r="N57" s="31" t="s">
        <v>135</v>
      </c>
      <c r="O57" s="33">
        <v>3360</v>
      </c>
      <c r="P57" s="66">
        <v>1.4</v>
      </c>
      <c r="Q57" s="36" t="s">
        <v>171</v>
      </c>
      <c r="R57" s="36" t="s">
        <v>39</v>
      </c>
      <c r="S57" s="84">
        <v>20000</v>
      </c>
      <c r="T57" s="38">
        <f>O57*S57</f>
        <v>67200000</v>
      </c>
      <c r="U57" s="39">
        <f t="shared" si="0"/>
        <v>20000</v>
      </c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1">
        <f t="shared" si="1"/>
        <v>0</v>
      </c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2"/>
      <c r="AV57" s="43"/>
    </row>
    <row r="58" spans="1:48" s="44" customFormat="1" ht="35.25" customHeight="1" x14ac:dyDescent="0.25">
      <c r="A58" s="27">
        <v>73</v>
      </c>
      <c r="B58" s="56">
        <v>312</v>
      </c>
      <c r="C58" s="57" t="s">
        <v>498</v>
      </c>
      <c r="D58" s="58" t="s">
        <v>499</v>
      </c>
      <c r="E58" s="114" t="s">
        <v>500</v>
      </c>
      <c r="F58" s="80" t="s">
        <v>501</v>
      </c>
      <c r="G58" s="80" t="s">
        <v>502</v>
      </c>
      <c r="H58" s="59" t="s">
        <v>60</v>
      </c>
      <c r="I58" s="59" t="s">
        <v>65</v>
      </c>
      <c r="J58" s="40"/>
      <c r="K58" s="59" t="s">
        <v>503</v>
      </c>
      <c r="L58" s="60" t="s">
        <v>504</v>
      </c>
      <c r="M58" s="59" t="s">
        <v>77</v>
      </c>
      <c r="N58" s="56" t="s">
        <v>65</v>
      </c>
      <c r="O58" s="61">
        <v>1300</v>
      </c>
      <c r="P58" s="56"/>
      <c r="Q58" s="57" t="s">
        <v>505</v>
      </c>
      <c r="R58" s="59" t="s">
        <v>506</v>
      </c>
      <c r="S58" s="62">
        <v>26000</v>
      </c>
      <c r="T58" s="38">
        <f>O58*S58</f>
        <v>33800000</v>
      </c>
      <c r="U58" s="39">
        <f t="shared" si="0"/>
        <v>26000</v>
      </c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1">
        <f t="shared" si="1"/>
        <v>0</v>
      </c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2"/>
      <c r="AV58" s="43"/>
    </row>
    <row r="59" spans="1:48" s="44" customFormat="1" ht="35.25" customHeight="1" x14ac:dyDescent="0.25">
      <c r="A59" s="67">
        <v>57</v>
      </c>
      <c r="B59" s="28">
        <v>216</v>
      </c>
      <c r="C59" s="28"/>
      <c r="D59" s="81" t="s">
        <v>507</v>
      </c>
      <c r="E59" s="82" t="s">
        <v>508</v>
      </c>
      <c r="F59" s="82" t="s">
        <v>509</v>
      </c>
      <c r="G59" s="83" t="s">
        <v>510</v>
      </c>
      <c r="H59" s="83" t="s">
        <v>511</v>
      </c>
      <c r="I59" s="83" t="s">
        <v>512</v>
      </c>
      <c r="J59" s="32" t="s">
        <v>513</v>
      </c>
      <c r="K59" s="83" t="s">
        <v>514</v>
      </c>
      <c r="L59" s="82" t="s">
        <v>515</v>
      </c>
      <c r="M59" s="83" t="s">
        <v>516</v>
      </c>
      <c r="N59" s="83" t="s">
        <v>170</v>
      </c>
      <c r="O59" s="33">
        <v>34410</v>
      </c>
      <c r="P59" s="34">
        <v>1.1200000000000001</v>
      </c>
      <c r="Q59" s="35" t="s">
        <v>159</v>
      </c>
      <c r="R59" s="36" t="s">
        <v>39</v>
      </c>
      <c r="S59" s="84">
        <v>1200</v>
      </c>
      <c r="T59" s="38">
        <f>O59*S59</f>
        <v>41292000</v>
      </c>
      <c r="U59" s="77">
        <f t="shared" si="0"/>
        <v>1200</v>
      </c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79">
        <f t="shared" si="1"/>
        <v>0</v>
      </c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6"/>
    </row>
    <row r="60" spans="1:48" s="44" customFormat="1" ht="35.25" customHeight="1" x14ac:dyDescent="0.25">
      <c r="A60" s="67">
        <v>36</v>
      </c>
      <c r="B60" s="67">
        <v>168</v>
      </c>
      <c r="C60" s="68" t="s">
        <v>97</v>
      </c>
      <c r="D60" s="69" t="s">
        <v>517</v>
      </c>
      <c r="E60" s="70" t="s">
        <v>518</v>
      </c>
      <c r="F60" s="112" t="s">
        <v>519</v>
      </c>
      <c r="G60" s="70" t="s">
        <v>520</v>
      </c>
      <c r="H60" s="70" t="s">
        <v>60</v>
      </c>
      <c r="I60" s="71" t="s">
        <v>362</v>
      </c>
      <c r="J60" s="71"/>
      <c r="K60" s="72" t="s">
        <v>521</v>
      </c>
      <c r="L60" s="71" t="s">
        <v>522</v>
      </c>
      <c r="M60" s="71" t="s">
        <v>77</v>
      </c>
      <c r="N60" s="73" t="s">
        <v>65</v>
      </c>
      <c r="O60" s="74">
        <v>924</v>
      </c>
      <c r="P60" s="73" t="s">
        <v>136</v>
      </c>
      <c r="Q60" s="71" t="s">
        <v>137</v>
      </c>
      <c r="R60" s="71" t="s">
        <v>53</v>
      </c>
      <c r="S60" s="75">
        <v>250000</v>
      </c>
      <c r="T60" s="76">
        <f>S60*O60</f>
        <v>231000000</v>
      </c>
      <c r="U60" s="77">
        <f t="shared" si="0"/>
        <v>250000</v>
      </c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9">
        <f t="shared" si="1"/>
        <v>0</v>
      </c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9">
        <f>SUM(AI60:AT60)</f>
        <v>0</v>
      </c>
    </row>
    <row r="61" spans="1:48" s="44" customFormat="1" ht="35.25" customHeight="1" x14ac:dyDescent="0.25">
      <c r="A61" s="27">
        <v>92</v>
      </c>
      <c r="B61" s="27">
        <v>534</v>
      </c>
      <c r="C61" s="45" t="s">
        <v>68</v>
      </c>
      <c r="D61" s="46" t="s">
        <v>523</v>
      </c>
      <c r="E61" s="47" t="s">
        <v>524</v>
      </c>
      <c r="F61" s="48" t="s">
        <v>525</v>
      </c>
      <c r="G61" s="47" t="s">
        <v>526</v>
      </c>
      <c r="H61" s="47" t="s">
        <v>60</v>
      </c>
      <c r="I61" s="48" t="s">
        <v>65</v>
      </c>
      <c r="J61" s="48"/>
      <c r="K61" s="49" t="s">
        <v>527</v>
      </c>
      <c r="L61" s="48" t="s">
        <v>528</v>
      </c>
      <c r="M61" s="48" t="s">
        <v>77</v>
      </c>
      <c r="N61" s="50" t="s">
        <v>65</v>
      </c>
      <c r="O61" s="51">
        <v>450</v>
      </c>
      <c r="P61" s="50" t="s">
        <v>529</v>
      </c>
      <c r="Q61" s="48" t="s">
        <v>530</v>
      </c>
      <c r="R61" s="48" t="s">
        <v>53</v>
      </c>
      <c r="S61" s="52">
        <v>60000</v>
      </c>
      <c r="T61" s="53">
        <f>S61*O61</f>
        <v>27000000</v>
      </c>
      <c r="U61" s="39">
        <f t="shared" si="0"/>
        <v>60000</v>
      </c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41">
        <f t="shared" si="1"/>
        <v>0</v>
      </c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41">
        <f>SUM(AI61:AT61)</f>
        <v>0</v>
      </c>
      <c r="AV61" s="43"/>
    </row>
    <row r="62" spans="1:48" s="44" customFormat="1" ht="35.25" customHeight="1" x14ac:dyDescent="0.25">
      <c r="A62" s="67">
        <v>45</v>
      </c>
      <c r="B62" s="28">
        <v>177</v>
      </c>
      <c r="C62" s="28" t="s">
        <v>147</v>
      </c>
      <c r="D62" s="81" t="s">
        <v>531</v>
      </c>
      <c r="E62" s="82" t="s">
        <v>532</v>
      </c>
      <c r="F62" s="82" t="s">
        <v>361</v>
      </c>
      <c r="G62" s="83" t="s">
        <v>520</v>
      </c>
      <c r="H62" s="83" t="s">
        <v>60</v>
      </c>
      <c r="I62" s="83" t="s">
        <v>533</v>
      </c>
      <c r="J62" s="32" t="s">
        <v>208</v>
      </c>
      <c r="K62" s="83" t="s">
        <v>534</v>
      </c>
      <c r="L62" s="82" t="s">
        <v>339</v>
      </c>
      <c r="M62" s="83" t="s">
        <v>77</v>
      </c>
      <c r="N62" s="83" t="s">
        <v>65</v>
      </c>
      <c r="O62" s="33">
        <v>1750</v>
      </c>
      <c r="P62" s="34">
        <v>1.1200000000000001</v>
      </c>
      <c r="Q62" s="35" t="s">
        <v>159</v>
      </c>
      <c r="R62" s="36" t="s">
        <v>39</v>
      </c>
      <c r="S62" s="84">
        <v>50000</v>
      </c>
      <c r="T62" s="38">
        <f>O62*S62</f>
        <v>87500000</v>
      </c>
      <c r="U62" s="77">
        <f t="shared" si="0"/>
        <v>50000</v>
      </c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79">
        <f t="shared" si="1"/>
        <v>0</v>
      </c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6"/>
    </row>
    <row r="63" spans="1:48" s="44" customFormat="1" ht="35.25" customHeight="1" x14ac:dyDescent="0.25">
      <c r="A63" s="27">
        <v>128</v>
      </c>
      <c r="B63" s="28">
        <v>867</v>
      </c>
      <c r="C63" s="28" t="s">
        <v>535</v>
      </c>
      <c r="D63" s="29" t="s">
        <v>536</v>
      </c>
      <c r="E63" s="30" t="s">
        <v>537</v>
      </c>
      <c r="F63" s="30" t="s">
        <v>538</v>
      </c>
      <c r="G63" s="31" t="s">
        <v>539</v>
      </c>
      <c r="H63" s="31" t="s">
        <v>540</v>
      </c>
      <c r="I63" s="31" t="s">
        <v>541</v>
      </c>
      <c r="J63" s="32" t="s">
        <v>542</v>
      </c>
      <c r="K63" s="31" t="s">
        <v>543</v>
      </c>
      <c r="L63" s="30" t="s">
        <v>544</v>
      </c>
      <c r="M63" s="31" t="s">
        <v>36</v>
      </c>
      <c r="N63" s="31" t="s">
        <v>545</v>
      </c>
      <c r="O63" s="55">
        <v>106462</v>
      </c>
      <c r="P63" s="34">
        <v>1.19</v>
      </c>
      <c r="Q63" s="35" t="s">
        <v>546</v>
      </c>
      <c r="R63" s="36" t="s">
        <v>39</v>
      </c>
      <c r="S63" s="84">
        <v>200</v>
      </c>
      <c r="T63" s="38">
        <f>O63*S63</f>
        <v>21292400</v>
      </c>
      <c r="U63" s="39">
        <f t="shared" si="0"/>
        <v>200</v>
      </c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1">
        <f t="shared" si="1"/>
        <v>0</v>
      </c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2"/>
      <c r="AV63" s="43"/>
    </row>
    <row r="64" spans="1:48" s="117" customFormat="1" ht="35.25" customHeight="1" x14ac:dyDescent="0.25">
      <c r="A64" s="27">
        <v>81</v>
      </c>
      <c r="B64" s="28">
        <v>443</v>
      </c>
      <c r="C64" s="28" t="s">
        <v>367</v>
      </c>
      <c r="D64" s="29" t="s">
        <v>547</v>
      </c>
      <c r="E64" s="30" t="s">
        <v>548</v>
      </c>
      <c r="F64" s="30" t="s">
        <v>549</v>
      </c>
      <c r="G64" s="31" t="s">
        <v>550</v>
      </c>
      <c r="H64" s="31" t="s">
        <v>60</v>
      </c>
      <c r="I64" s="115" t="s">
        <v>551</v>
      </c>
      <c r="J64" s="32" t="s">
        <v>552</v>
      </c>
      <c r="K64" s="116" t="s">
        <v>553</v>
      </c>
      <c r="L64" s="30" t="s">
        <v>554</v>
      </c>
      <c r="M64" s="31" t="s">
        <v>231</v>
      </c>
      <c r="N64" s="31" t="s">
        <v>65</v>
      </c>
      <c r="O64" s="33">
        <v>2250</v>
      </c>
      <c r="P64" s="66">
        <v>1.2</v>
      </c>
      <c r="Q64" s="36" t="s">
        <v>374</v>
      </c>
      <c r="R64" s="36" t="s">
        <v>39</v>
      </c>
      <c r="S64" s="113">
        <v>20000</v>
      </c>
      <c r="T64" s="38">
        <f>O64*S64</f>
        <v>45000000</v>
      </c>
      <c r="U64" s="39">
        <f t="shared" si="0"/>
        <v>20000</v>
      </c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1">
        <f t="shared" si="1"/>
        <v>0</v>
      </c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2"/>
      <c r="AV64" s="43"/>
    </row>
    <row r="65" spans="1:48" ht="35.25" customHeight="1" x14ac:dyDescent="0.25">
      <c r="A65" s="67">
        <v>11</v>
      </c>
      <c r="B65" s="28">
        <v>21</v>
      </c>
      <c r="C65" s="28" t="s">
        <v>535</v>
      </c>
      <c r="D65" s="29" t="s">
        <v>555</v>
      </c>
      <c r="E65" s="30" t="s">
        <v>556</v>
      </c>
      <c r="F65" s="30" t="s">
        <v>557</v>
      </c>
      <c r="G65" s="31" t="s">
        <v>558</v>
      </c>
      <c r="H65" s="31" t="s">
        <v>559</v>
      </c>
      <c r="I65" s="115" t="s">
        <v>560</v>
      </c>
      <c r="J65" s="32" t="s">
        <v>561</v>
      </c>
      <c r="K65" s="116" t="s">
        <v>562</v>
      </c>
      <c r="L65" s="30" t="s">
        <v>563</v>
      </c>
      <c r="M65" s="31" t="s">
        <v>564</v>
      </c>
      <c r="N65" s="31" t="s">
        <v>116</v>
      </c>
      <c r="O65" s="55">
        <v>25900</v>
      </c>
      <c r="P65" s="34">
        <v>1.19</v>
      </c>
      <c r="Q65" s="35" t="s">
        <v>546</v>
      </c>
      <c r="R65" s="36" t="s">
        <v>39</v>
      </c>
      <c r="S65" s="84">
        <v>60</v>
      </c>
      <c r="T65" s="38">
        <f>O65*S65</f>
        <v>1554000</v>
      </c>
      <c r="U65" s="77">
        <f t="shared" si="0"/>
        <v>60</v>
      </c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79">
        <f t="shared" si="1"/>
        <v>0</v>
      </c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6"/>
      <c r="AV65" s="44"/>
    </row>
    <row r="66" spans="1:48" s="117" customFormat="1" ht="35.25" customHeight="1" x14ac:dyDescent="0.25">
      <c r="A66" s="67">
        <v>48</v>
      </c>
      <c r="B66" s="67">
        <v>183</v>
      </c>
      <c r="C66" s="68" t="s">
        <v>147</v>
      </c>
      <c r="D66" s="69" t="s">
        <v>565</v>
      </c>
      <c r="E66" s="70" t="s">
        <v>566</v>
      </c>
      <c r="F66" s="71" t="s">
        <v>567</v>
      </c>
      <c r="G66" s="70" t="s">
        <v>568</v>
      </c>
      <c r="H66" s="70" t="s">
        <v>60</v>
      </c>
      <c r="I66" s="119" t="s">
        <v>533</v>
      </c>
      <c r="J66" s="71"/>
      <c r="K66" s="120" t="s">
        <v>569</v>
      </c>
      <c r="L66" s="71" t="s">
        <v>203</v>
      </c>
      <c r="M66" s="71" t="s">
        <v>77</v>
      </c>
      <c r="N66" s="73" t="s">
        <v>65</v>
      </c>
      <c r="O66" s="74">
        <v>6500</v>
      </c>
      <c r="P66" s="73" t="s">
        <v>570</v>
      </c>
      <c r="Q66" s="71" t="s">
        <v>571</v>
      </c>
      <c r="R66" s="71" t="s">
        <v>53</v>
      </c>
      <c r="S66" s="75">
        <v>30000</v>
      </c>
      <c r="T66" s="76">
        <f>S66*O66</f>
        <v>195000000</v>
      </c>
      <c r="U66" s="77">
        <f t="shared" si="0"/>
        <v>30000</v>
      </c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9">
        <f t="shared" si="1"/>
        <v>0</v>
      </c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9">
        <f>SUM(AI66:AT66)</f>
        <v>0</v>
      </c>
      <c r="AV66" s="44"/>
    </row>
    <row r="67" spans="1:48" s="43" customFormat="1" ht="35.25" customHeight="1" x14ac:dyDescent="0.25">
      <c r="A67" s="67">
        <v>35</v>
      </c>
      <c r="B67" s="28">
        <v>153</v>
      </c>
      <c r="C67" s="28" t="s">
        <v>26</v>
      </c>
      <c r="D67" s="29" t="s">
        <v>572</v>
      </c>
      <c r="E67" s="30" t="s">
        <v>573</v>
      </c>
      <c r="F67" s="30" t="s">
        <v>574</v>
      </c>
      <c r="G67" s="31" t="s">
        <v>526</v>
      </c>
      <c r="H67" s="31" t="s">
        <v>60</v>
      </c>
      <c r="I67" s="115" t="s">
        <v>65</v>
      </c>
      <c r="J67" s="32" t="s">
        <v>103</v>
      </c>
      <c r="K67" s="116" t="s">
        <v>575</v>
      </c>
      <c r="L67" s="30" t="s">
        <v>576</v>
      </c>
      <c r="M67" s="31" t="s">
        <v>414</v>
      </c>
      <c r="N67" s="31" t="s">
        <v>65</v>
      </c>
      <c r="O67" s="33">
        <v>140</v>
      </c>
      <c r="P67" s="34">
        <v>1.1299999999999999</v>
      </c>
      <c r="Q67" s="35" t="s">
        <v>38</v>
      </c>
      <c r="R67" s="36" t="s">
        <v>39</v>
      </c>
      <c r="S67" s="37">
        <v>800</v>
      </c>
      <c r="T67" s="38">
        <f>O67*S67</f>
        <v>112000</v>
      </c>
      <c r="U67" s="77">
        <f t="shared" si="0"/>
        <v>800</v>
      </c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79">
        <f t="shared" si="1"/>
        <v>0</v>
      </c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6"/>
      <c r="AV67" s="44"/>
    </row>
    <row r="68" spans="1:48" s="43" customFormat="1" ht="35.25" customHeight="1" x14ac:dyDescent="0.25">
      <c r="A68" s="27">
        <v>149</v>
      </c>
      <c r="B68" s="28">
        <v>985</v>
      </c>
      <c r="C68" s="28" t="s">
        <v>251</v>
      </c>
      <c r="D68" s="29" t="s">
        <v>577</v>
      </c>
      <c r="E68" s="30" t="s">
        <v>578</v>
      </c>
      <c r="F68" s="30" t="s">
        <v>579</v>
      </c>
      <c r="G68" s="31" t="s">
        <v>580</v>
      </c>
      <c r="H68" s="31" t="s">
        <v>256</v>
      </c>
      <c r="I68" s="115" t="s">
        <v>153</v>
      </c>
      <c r="J68" s="32" t="s">
        <v>581</v>
      </c>
      <c r="K68" s="116" t="s">
        <v>582</v>
      </c>
      <c r="L68" s="30" t="s">
        <v>583</v>
      </c>
      <c r="M68" s="31" t="s">
        <v>77</v>
      </c>
      <c r="N68" s="31" t="s">
        <v>232</v>
      </c>
      <c r="O68" s="55">
        <v>7495</v>
      </c>
      <c r="P68" s="66">
        <v>1.6</v>
      </c>
      <c r="Q68" s="35" t="s">
        <v>260</v>
      </c>
      <c r="R68" s="36" t="s">
        <v>39</v>
      </c>
      <c r="S68" s="37">
        <v>2000</v>
      </c>
      <c r="T68" s="38">
        <f>O68*S68</f>
        <v>14990000</v>
      </c>
      <c r="U68" s="39">
        <f t="shared" ref="U68:U131" si="4">S68-AH68-AU68</f>
        <v>2000</v>
      </c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1">
        <f t="shared" ref="AH68:AH131" si="5">SUM(V68:AG68)</f>
        <v>0</v>
      </c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2"/>
    </row>
    <row r="69" spans="1:48" s="43" customFormat="1" ht="35.25" customHeight="1" x14ac:dyDescent="0.25">
      <c r="A69" s="27">
        <v>120</v>
      </c>
      <c r="B69" s="27">
        <v>774</v>
      </c>
      <c r="C69" s="45" t="s">
        <v>584</v>
      </c>
      <c r="D69" s="46" t="s">
        <v>585</v>
      </c>
      <c r="E69" s="47" t="s">
        <v>586</v>
      </c>
      <c r="F69" s="48" t="s">
        <v>587</v>
      </c>
      <c r="G69" s="47" t="s">
        <v>131</v>
      </c>
      <c r="H69" s="47" t="s">
        <v>60</v>
      </c>
      <c r="I69" s="121" t="s">
        <v>61</v>
      </c>
      <c r="J69" s="48"/>
      <c r="K69" s="122" t="s">
        <v>588</v>
      </c>
      <c r="L69" s="48" t="s">
        <v>589</v>
      </c>
      <c r="M69" s="48" t="s">
        <v>94</v>
      </c>
      <c r="N69" s="50" t="s">
        <v>65</v>
      </c>
      <c r="O69" s="51">
        <v>1880</v>
      </c>
      <c r="P69" s="50" t="s">
        <v>590</v>
      </c>
      <c r="Q69" s="48" t="s">
        <v>591</v>
      </c>
      <c r="R69" s="48" t="s">
        <v>53</v>
      </c>
      <c r="S69" s="52">
        <v>80000</v>
      </c>
      <c r="T69" s="53">
        <f>S69*O69</f>
        <v>150400000</v>
      </c>
      <c r="U69" s="39">
        <f t="shared" si="4"/>
        <v>80000</v>
      </c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41">
        <f t="shared" si="5"/>
        <v>0</v>
      </c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41">
        <f>SUM(AI69:AT69)</f>
        <v>0</v>
      </c>
    </row>
    <row r="70" spans="1:48" s="43" customFormat="1" ht="35.25" customHeight="1" x14ac:dyDescent="0.25">
      <c r="A70" s="67">
        <v>20</v>
      </c>
      <c r="B70" s="67">
        <v>56</v>
      </c>
      <c r="C70" s="68" t="s">
        <v>592</v>
      </c>
      <c r="D70" s="69" t="s">
        <v>593</v>
      </c>
      <c r="E70" s="70" t="s">
        <v>594</v>
      </c>
      <c r="F70" s="71" t="s">
        <v>130</v>
      </c>
      <c r="G70" s="70" t="s">
        <v>392</v>
      </c>
      <c r="H70" s="70" t="s">
        <v>595</v>
      </c>
      <c r="I70" s="119" t="s">
        <v>596</v>
      </c>
      <c r="J70" s="71"/>
      <c r="K70" s="120" t="s">
        <v>597</v>
      </c>
      <c r="L70" s="71" t="s">
        <v>598</v>
      </c>
      <c r="M70" s="71" t="s">
        <v>77</v>
      </c>
      <c r="N70" s="73" t="s">
        <v>599</v>
      </c>
      <c r="O70" s="74">
        <v>744</v>
      </c>
      <c r="P70" s="73" t="s">
        <v>600</v>
      </c>
      <c r="Q70" s="71" t="s">
        <v>601</v>
      </c>
      <c r="R70" s="71" t="s">
        <v>53</v>
      </c>
      <c r="S70" s="75">
        <v>100000</v>
      </c>
      <c r="T70" s="76">
        <f>S70*O70</f>
        <v>74400000</v>
      </c>
      <c r="U70" s="77">
        <f t="shared" si="4"/>
        <v>100000</v>
      </c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9">
        <f t="shared" si="5"/>
        <v>0</v>
      </c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9">
        <f>SUM(AI70:AT70)</f>
        <v>0</v>
      </c>
      <c r="AV70" s="44"/>
    </row>
    <row r="71" spans="1:48" s="43" customFormat="1" ht="35.25" customHeight="1" x14ac:dyDescent="0.25">
      <c r="A71" s="27">
        <v>158</v>
      </c>
      <c r="B71" s="28">
        <v>1017</v>
      </c>
      <c r="C71" s="28" t="s">
        <v>26</v>
      </c>
      <c r="D71" s="29" t="s">
        <v>602</v>
      </c>
      <c r="E71" s="30" t="s">
        <v>603</v>
      </c>
      <c r="F71" s="30" t="s">
        <v>604</v>
      </c>
      <c r="G71" s="31" t="s">
        <v>605</v>
      </c>
      <c r="H71" s="31" t="s">
        <v>60</v>
      </c>
      <c r="I71" s="115" t="s">
        <v>65</v>
      </c>
      <c r="J71" s="32" t="s">
        <v>103</v>
      </c>
      <c r="K71" s="116" t="s">
        <v>606</v>
      </c>
      <c r="L71" s="30" t="s">
        <v>607</v>
      </c>
      <c r="M71" s="31" t="s">
        <v>77</v>
      </c>
      <c r="N71" s="31" t="s">
        <v>65</v>
      </c>
      <c r="O71" s="33">
        <v>1890</v>
      </c>
      <c r="P71" s="34">
        <v>1.1299999999999999</v>
      </c>
      <c r="Q71" s="35" t="s">
        <v>38</v>
      </c>
      <c r="R71" s="36" t="s">
        <v>39</v>
      </c>
      <c r="S71" s="37">
        <v>100000</v>
      </c>
      <c r="T71" s="38">
        <f>O71*S71</f>
        <v>189000000</v>
      </c>
      <c r="U71" s="39">
        <f t="shared" si="4"/>
        <v>100000</v>
      </c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1">
        <f t="shared" si="5"/>
        <v>0</v>
      </c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2"/>
    </row>
    <row r="72" spans="1:48" s="43" customFormat="1" ht="35.25" customHeight="1" x14ac:dyDescent="0.25">
      <c r="A72" s="27">
        <v>85</v>
      </c>
      <c r="B72" s="27">
        <v>457</v>
      </c>
      <c r="C72" s="45" t="s">
        <v>608</v>
      </c>
      <c r="D72" s="46" t="s">
        <v>609</v>
      </c>
      <c r="E72" s="47" t="s">
        <v>610</v>
      </c>
      <c r="F72" s="48" t="s">
        <v>611</v>
      </c>
      <c r="G72" s="47" t="s">
        <v>612</v>
      </c>
      <c r="H72" s="47" t="s">
        <v>613</v>
      </c>
      <c r="I72" s="48" t="s">
        <v>614</v>
      </c>
      <c r="J72" s="48"/>
      <c r="K72" s="49" t="s">
        <v>615</v>
      </c>
      <c r="L72" s="48" t="s">
        <v>616</v>
      </c>
      <c r="M72" s="48" t="s">
        <v>564</v>
      </c>
      <c r="N72" s="50" t="s">
        <v>232</v>
      </c>
      <c r="O72" s="51">
        <v>578000</v>
      </c>
      <c r="P72" s="50" t="s">
        <v>617</v>
      </c>
      <c r="Q72" s="48" t="s">
        <v>618</v>
      </c>
      <c r="R72" s="48" t="s">
        <v>53</v>
      </c>
      <c r="S72" s="53">
        <v>30</v>
      </c>
      <c r="T72" s="53">
        <f>S72*O72</f>
        <v>17340000</v>
      </c>
      <c r="U72" s="39">
        <f t="shared" si="4"/>
        <v>30</v>
      </c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41">
        <f t="shared" si="5"/>
        <v>0</v>
      </c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41">
        <f>SUM(AI72:AT72)</f>
        <v>0</v>
      </c>
    </row>
    <row r="73" spans="1:48" s="43" customFormat="1" ht="35.25" customHeight="1" x14ac:dyDescent="0.25">
      <c r="A73" s="27">
        <v>125</v>
      </c>
      <c r="B73" s="28">
        <v>807</v>
      </c>
      <c r="C73" s="28" t="s">
        <v>68</v>
      </c>
      <c r="D73" s="29" t="s">
        <v>619</v>
      </c>
      <c r="E73" s="30" t="s">
        <v>620</v>
      </c>
      <c r="F73" s="30" t="s">
        <v>621</v>
      </c>
      <c r="G73" s="123" t="s">
        <v>622</v>
      </c>
      <c r="H73" s="31" t="s">
        <v>112</v>
      </c>
      <c r="I73" s="115" t="s">
        <v>623</v>
      </c>
      <c r="J73" s="32" t="s">
        <v>624</v>
      </c>
      <c r="K73" s="116" t="s">
        <v>625</v>
      </c>
      <c r="L73" s="30" t="s">
        <v>626</v>
      </c>
      <c r="M73" s="31" t="s">
        <v>77</v>
      </c>
      <c r="N73" s="31" t="s">
        <v>627</v>
      </c>
      <c r="O73" s="55">
        <v>25263</v>
      </c>
      <c r="P73" s="34">
        <v>1.1100000000000001</v>
      </c>
      <c r="Q73" s="35" t="s">
        <v>78</v>
      </c>
      <c r="R73" s="36" t="s">
        <v>39</v>
      </c>
      <c r="S73" s="37">
        <v>200</v>
      </c>
      <c r="T73" s="38">
        <f>O73*S73</f>
        <v>5052600</v>
      </c>
      <c r="U73" s="39">
        <f t="shared" si="4"/>
        <v>200</v>
      </c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1">
        <f t="shared" si="5"/>
        <v>0</v>
      </c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2"/>
    </row>
    <row r="74" spans="1:48" s="43" customFormat="1" ht="35.25" customHeight="1" x14ac:dyDescent="0.25">
      <c r="A74" s="27">
        <v>90</v>
      </c>
      <c r="B74" s="28">
        <v>522</v>
      </c>
      <c r="C74" s="28" t="s">
        <v>97</v>
      </c>
      <c r="D74" s="64" t="s">
        <v>628</v>
      </c>
      <c r="E74" s="36" t="s">
        <v>629</v>
      </c>
      <c r="F74" s="36" t="s">
        <v>630</v>
      </c>
      <c r="G74" s="65" t="s">
        <v>392</v>
      </c>
      <c r="H74" s="65" t="s">
        <v>60</v>
      </c>
      <c r="I74" s="124" t="s">
        <v>551</v>
      </c>
      <c r="J74" s="32" t="s">
        <v>208</v>
      </c>
      <c r="K74" s="125" t="s">
        <v>631</v>
      </c>
      <c r="L74" s="36" t="s">
        <v>632</v>
      </c>
      <c r="M74" s="65" t="s">
        <v>77</v>
      </c>
      <c r="N74" s="65" t="s">
        <v>65</v>
      </c>
      <c r="O74" s="55">
        <v>462</v>
      </c>
      <c r="P74" s="66">
        <v>1.9</v>
      </c>
      <c r="Q74" s="35" t="s">
        <v>106</v>
      </c>
      <c r="R74" s="36" t="s">
        <v>39</v>
      </c>
      <c r="S74" s="37">
        <v>60000</v>
      </c>
      <c r="T74" s="38">
        <f>O74*S74</f>
        <v>27720000</v>
      </c>
      <c r="U74" s="39">
        <f t="shared" si="4"/>
        <v>60000</v>
      </c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1">
        <f t="shared" si="5"/>
        <v>0</v>
      </c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2"/>
    </row>
    <row r="75" spans="1:48" s="43" customFormat="1" ht="35.25" customHeight="1" x14ac:dyDescent="0.25">
      <c r="A75" s="27">
        <v>87</v>
      </c>
      <c r="B75" s="27">
        <v>484</v>
      </c>
      <c r="C75" s="45" t="s">
        <v>633</v>
      </c>
      <c r="D75" s="46" t="s">
        <v>634</v>
      </c>
      <c r="E75" s="47" t="s">
        <v>635</v>
      </c>
      <c r="F75" s="48" t="s">
        <v>636</v>
      </c>
      <c r="G75" s="47" t="s">
        <v>637</v>
      </c>
      <c r="H75" s="47" t="s">
        <v>60</v>
      </c>
      <c r="I75" s="121" t="s">
        <v>638</v>
      </c>
      <c r="J75" s="48"/>
      <c r="K75" s="122" t="s">
        <v>639</v>
      </c>
      <c r="L75" s="48" t="s">
        <v>640</v>
      </c>
      <c r="M75" s="48" t="s">
        <v>77</v>
      </c>
      <c r="N75" s="50" t="s">
        <v>65</v>
      </c>
      <c r="O75" s="51">
        <v>1953</v>
      </c>
      <c r="P75" s="50" t="s">
        <v>641</v>
      </c>
      <c r="Q75" s="48" t="s">
        <v>642</v>
      </c>
      <c r="R75" s="48" t="s">
        <v>53</v>
      </c>
      <c r="S75" s="52">
        <v>3000</v>
      </c>
      <c r="T75" s="53">
        <f>S75*O75</f>
        <v>5859000</v>
      </c>
      <c r="U75" s="39">
        <f t="shared" si="4"/>
        <v>3000</v>
      </c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41">
        <f t="shared" si="5"/>
        <v>0</v>
      </c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41">
        <f>SUM(AI75:AT75)</f>
        <v>0</v>
      </c>
    </row>
    <row r="76" spans="1:48" s="43" customFormat="1" ht="35.25" customHeight="1" x14ac:dyDescent="0.25">
      <c r="A76" s="27">
        <v>116</v>
      </c>
      <c r="B76" s="27">
        <v>719</v>
      </c>
      <c r="C76" s="45" t="s">
        <v>297</v>
      </c>
      <c r="D76" s="46" t="s">
        <v>643</v>
      </c>
      <c r="E76" s="47" t="s">
        <v>644</v>
      </c>
      <c r="F76" s="48" t="s">
        <v>645</v>
      </c>
      <c r="G76" s="47" t="s">
        <v>646</v>
      </c>
      <c r="H76" s="47" t="s">
        <v>60</v>
      </c>
      <c r="I76" s="121" t="s">
        <v>647</v>
      </c>
      <c r="J76" s="48"/>
      <c r="K76" s="122" t="s">
        <v>648</v>
      </c>
      <c r="L76" s="48" t="s">
        <v>649</v>
      </c>
      <c r="M76" s="48" t="s">
        <v>650</v>
      </c>
      <c r="N76" s="50" t="s">
        <v>65</v>
      </c>
      <c r="O76" s="51">
        <v>2775</v>
      </c>
      <c r="P76" s="50" t="s">
        <v>305</v>
      </c>
      <c r="Q76" s="48" t="s">
        <v>306</v>
      </c>
      <c r="R76" s="48" t="s">
        <v>53</v>
      </c>
      <c r="S76" s="52">
        <v>12000</v>
      </c>
      <c r="T76" s="53">
        <f>S76*O76</f>
        <v>33300000</v>
      </c>
      <c r="U76" s="39">
        <f t="shared" si="4"/>
        <v>12000</v>
      </c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41">
        <f t="shared" si="5"/>
        <v>0</v>
      </c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41">
        <f>SUM(AI76:AT76)</f>
        <v>0</v>
      </c>
    </row>
    <row r="77" spans="1:48" s="43" customFormat="1" ht="35.25" customHeight="1" x14ac:dyDescent="0.25">
      <c r="A77" s="27">
        <v>74</v>
      </c>
      <c r="B77" s="56">
        <v>313</v>
      </c>
      <c r="C77" s="57" t="s">
        <v>498</v>
      </c>
      <c r="D77" s="58" t="s">
        <v>651</v>
      </c>
      <c r="E77" s="80" t="s">
        <v>652</v>
      </c>
      <c r="F77" s="80" t="s">
        <v>653</v>
      </c>
      <c r="G77" s="80" t="s">
        <v>654</v>
      </c>
      <c r="H77" s="59" t="s">
        <v>60</v>
      </c>
      <c r="I77" s="126" t="s">
        <v>65</v>
      </c>
      <c r="J77" s="40"/>
      <c r="K77" s="127" t="s">
        <v>655</v>
      </c>
      <c r="L77" s="60" t="s">
        <v>504</v>
      </c>
      <c r="M77" s="59" t="s">
        <v>77</v>
      </c>
      <c r="N77" s="56" t="s">
        <v>65</v>
      </c>
      <c r="O77" s="61">
        <v>480</v>
      </c>
      <c r="P77" s="56"/>
      <c r="Q77" s="57" t="s">
        <v>505</v>
      </c>
      <c r="R77" s="59" t="s">
        <v>506</v>
      </c>
      <c r="S77" s="62">
        <v>5000</v>
      </c>
      <c r="T77" s="38">
        <f>O77*S77</f>
        <v>2400000</v>
      </c>
      <c r="U77" s="39">
        <f t="shared" si="4"/>
        <v>5000</v>
      </c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1">
        <f t="shared" si="5"/>
        <v>0</v>
      </c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2"/>
    </row>
    <row r="78" spans="1:48" s="43" customFormat="1" ht="35.25" customHeight="1" x14ac:dyDescent="0.25">
      <c r="A78" s="27">
        <v>75</v>
      </c>
      <c r="B78" s="56">
        <v>313</v>
      </c>
      <c r="C78" s="57" t="s">
        <v>656</v>
      </c>
      <c r="D78" s="58" t="s">
        <v>657</v>
      </c>
      <c r="E78" s="80" t="s">
        <v>658</v>
      </c>
      <c r="F78" s="80" t="s">
        <v>653</v>
      </c>
      <c r="G78" s="80" t="s">
        <v>59</v>
      </c>
      <c r="H78" s="59" t="s">
        <v>60</v>
      </c>
      <c r="I78" s="126" t="s">
        <v>65</v>
      </c>
      <c r="J78" s="40"/>
      <c r="K78" s="127" t="s">
        <v>659</v>
      </c>
      <c r="L78" s="60" t="s">
        <v>660</v>
      </c>
      <c r="M78" s="59" t="s">
        <v>77</v>
      </c>
      <c r="N78" s="56" t="s">
        <v>65</v>
      </c>
      <c r="O78" s="61">
        <v>80</v>
      </c>
      <c r="P78" s="56"/>
      <c r="Q78" s="57" t="s">
        <v>127</v>
      </c>
      <c r="R78" s="59" t="s">
        <v>660</v>
      </c>
      <c r="S78" s="62">
        <v>1700</v>
      </c>
      <c r="T78" s="38">
        <f>O78*S78</f>
        <v>136000</v>
      </c>
      <c r="U78" s="39">
        <f t="shared" si="4"/>
        <v>1700</v>
      </c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1">
        <f t="shared" si="5"/>
        <v>0</v>
      </c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2"/>
    </row>
    <row r="79" spans="1:48" s="43" customFormat="1" ht="35.25" customHeight="1" x14ac:dyDescent="0.25">
      <c r="A79" s="27">
        <v>106</v>
      </c>
      <c r="B79" s="56">
        <v>676</v>
      </c>
      <c r="C79" s="57" t="s">
        <v>661</v>
      </c>
      <c r="D79" s="99" t="s">
        <v>662</v>
      </c>
      <c r="E79" s="100" t="s">
        <v>663</v>
      </c>
      <c r="F79" s="100" t="s">
        <v>664</v>
      </c>
      <c r="G79" s="100" t="s">
        <v>175</v>
      </c>
      <c r="H79" s="100" t="s">
        <v>60</v>
      </c>
      <c r="I79" s="128" t="s">
        <v>665</v>
      </c>
      <c r="J79" s="100" t="s">
        <v>666</v>
      </c>
      <c r="K79" s="129" t="s">
        <v>667</v>
      </c>
      <c r="L79" s="100" t="s">
        <v>668</v>
      </c>
      <c r="M79" s="100" t="s">
        <v>49</v>
      </c>
      <c r="N79" s="100" t="s">
        <v>65</v>
      </c>
      <c r="O79" s="101">
        <v>1093</v>
      </c>
      <c r="P79" s="40"/>
      <c r="Q79" s="57" t="s">
        <v>329</v>
      </c>
      <c r="R79" s="100" t="s">
        <v>669</v>
      </c>
      <c r="S79" s="62">
        <v>2012</v>
      </c>
      <c r="T79" s="38">
        <f>O79*S79</f>
        <v>2199116</v>
      </c>
      <c r="U79" s="39">
        <f t="shared" si="4"/>
        <v>2012</v>
      </c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1">
        <f t="shared" si="5"/>
        <v>0</v>
      </c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2"/>
    </row>
    <row r="80" spans="1:48" s="43" customFormat="1" ht="35.25" customHeight="1" x14ac:dyDescent="0.25">
      <c r="A80" s="27">
        <v>105</v>
      </c>
      <c r="B80" s="56">
        <v>676</v>
      </c>
      <c r="C80" s="57" t="s">
        <v>661</v>
      </c>
      <c r="D80" s="99" t="s">
        <v>670</v>
      </c>
      <c r="E80" s="100" t="s">
        <v>671</v>
      </c>
      <c r="F80" s="100" t="s">
        <v>664</v>
      </c>
      <c r="G80" s="100" t="s">
        <v>672</v>
      </c>
      <c r="H80" s="100" t="s">
        <v>60</v>
      </c>
      <c r="I80" s="128" t="s">
        <v>665</v>
      </c>
      <c r="J80" s="100" t="s">
        <v>208</v>
      </c>
      <c r="K80" s="129" t="s">
        <v>673</v>
      </c>
      <c r="L80" s="100" t="s">
        <v>668</v>
      </c>
      <c r="M80" s="100" t="s">
        <v>49</v>
      </c>
      <c r="N80" s="100" t="s">
        <v>65</v>
      </c>
      <c r="O80" s="101">
        <v>760</v>
      </c>
      <c r="P80" s="40"/>
      <c r="Q80" s="57" t="s">
        <v>329</v>
      </c>
      <c r="R80" s="100" t="s">
        <v>669</v>
      </c>
      <c r="S80" s="62">
        <v>42010</v>
      </c>
      <c r="T80" s="38">
        <f>O80*S80</f>
        <v>31927600</v>
      </c>
      <c r="U80" s="39">
        <f t="shared" si="4"/>
        <v>42010</v>
      </c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1">
        <f t="shared" si="5"/>
        <v>0</v>
      </c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2"/>
    </row>
    <row r="81" spans="1:48" s="43" customFormat="1" ht="35.25" customHeight="1" x14ac:dyDescent="0.25">
      <c r="A81" s="67">
        <v>6</v>
      </c>
      <c r="B81" s="28">
        <v>10</v>
      </c>
      <c r="C81" s="28" t="s">
        <v>26</v>
      </c>
      <c r="D81" s="29" t="s">
        <v>674</v>
      </c>
      <c r="E81" s="130" t="s">
        <v>675</v>
      </c>
      <c r="F81" s="30" t="s">
        <v>676</v>
      </c>
      <c r="G81" s="31" t="s">
        <v>248</v>
      </c>
      <c r="H81" s="31" t="s">
        <v>409</v>
      </c>
      <c r="I81" s="115" t="s">
        <v>410</v>
      </c>
      <c r="J81" s="32" t="s">
        <v>677</v>
      </c>
      <c r="K81" s="116" t="s">
        <v>678</v>
      </c>
      <c r="L81" s="30" t="s">
        <v>679</v>
      </c>
      <c r="M81" s="31" t="s">
        <v>421</v>
      </c>
      <c r="N81" s="31" t="s">
        <v>37</v>
      </c>
      <c r="O81" s="33">
        <v>60800</v>
      </c>
      <c r="P81" s="34">
        <v>1.1299999999999999</v>
      </c>
      <c r="Q81" s="35" t="s">
        <v>38</v>
      </c>
      <c r="R81" s="36" t="s">
        <v>39</v>
      </c>
      <c r="S81" s="37">
        <v>40</v>
      </c>
      <c r="T81" s="38">
        <f>O81*S81</f>
        <v>2432000</v>
      </c>
      <c r="U81" s="77">
        <f t="shared" si="4"/>
        <v>40</v>
      </c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79">
        <f t="shared" si="5"/>
        <v>0</v>
      </c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6"/>
      <c r="AV81" s="44"/>
    </row>
    <row r="82" spans="1:48" s="43" customFormat="1" ht="35.25" customHeight="1" x14ac:dyDescent="0.25">
      <c r="A82" s="67">
        <v>38</v>
      </c>
      <c r="B82" s="67">
        <v>169</v>
      </c>
      <c r="C82" s="68" t="s">
        <v>592</v>
      </c>
      <c r="D82" s="69" t="s">
        <v>680</v>
      </c>
      <c r="E82" s="70" t="s">
        <v>681</v>
      </c>
      <c r="F82" s="71" t="s">
        <v>682</v>
      </c>
      <c r="G82" s="70" t="s">
        <v>683</v>
      </c>
      <c r="H82" s="70" t="s">
        <v>595</v>
      </c>
      <c r="I82" s="119" t="s">
        <v>684</v>
      </c>
      <c r="J82" s="71"/>
      <c r="K82" s="120" t="s">
        <v>685</v>
      </c>
      <c r="L82" s="71" t="s">
        <v>598</v>
      </c>
      <c r="M82" s="71" t="s">
        <v>77</v>
      </c>
      <c r="N82" s="73" t="s">
        <v>599</v>
      </c>
      <c r="O82" s="74">
        <v>3426</v>
      </c>
      <c r="P82" s="73" t="s">
        <v>600</v>
      </c>
      <c r="Q82" s="71" t="s">
        <v>601</v>
      </c>
      <c r="R82" s="71" t="s">
        <v>53</v>
      </c>
      <c r="S82" s="75">
        <v>50000</v>
      </c>
      <c r="T82" s="76">
        <f>S82*O82</f>
        <v>171300000</v>
      </c>
      <c r="U82" s="77">
        <f t="shared" si="4"/>
        <v>50000</v>
      </c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9">
        <f t="shared" si="5"/>
        <v>0</v>
      </c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9">
        <f>SUM(AI82:AT82)</f>
        <v>0</v>
      </c>
      <c r="AV82" s="44"/>
    </row>
    <row r="83" spans="1:48" s="43" customFormat="1" ht="35.25" customHeight="1" x14ac:dyDescent="0.25">
      <c r="A83" s="67">
        <v>63</v>
      </c>
      <c r="B83" s="67">
        <v>232</v>
      </c>
      <c r="C83" s="68" t="s">
        <v>592</v>
      </c>
      <c r="D83" s="69" t="s">
        <v>686</v>
      </c>
      <c r="E83" s="70" t="s">
        <v>687</v>
      </c>
      <c r="F83" s="71" t="s">
        <v>688</v>
      </c>
      <c r="G83" s="70" t="s">
        <v>520</v>
      </c>
      <c r="H83" s="70" t="s">
        <v>595</v>
      </c>
      <c r="I83" s="119" t="s">
        <v>689</v>
      </c>
      <c r="J83" s="71"/>
      <c r="K83" s="120" t="s">
        <v>690</v>
      </c>
      <c r="L83" s="71" t="s">
        <v>598</v>
      </c>
      <c r="M83" s="71" t="s">
        <v>77</v>
      </c>
      <c r="N83" s="73" t="s">
        <v>126</v>
      </c>
      <c r="O83" s="74">
        <v>1020</v>
      </c>
      <c r="P83" s="73" t="s">
        <v>600</v>
      </c>
      <c r="Q83" s="71" t="s">
        <v>601</v>
      </c>
      <c r="R83" s="71" t="s">
        <v>53</v>
      </c>
      <c r="S83" s="75">
        <v>6000</v>
      </c>
      <c r="T83" s="76">
        <f>S83*O83</f>
        <v>6120000</v>
      </c>
      <c r="U83" s="77">
        <f t="shared" si="4"/>
        <v>6000</v>
      </c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9">
        <f t="shared" si="5"/>
        <v>0</v>
      </c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9">
        <f>SUM(AI83:AT83)</f>
        <v>0</v>
      </c>
      <c r="AV83" s="117"/>
    </row>
    <row r="84" spans="1:48" s="43" customFormat="1" ht="35.25" customHeight="1" x14ac:dyDescent="0.25">
      <c r="A84" s="27">
        <v>97</v>
      </c>
      <c r="B84" s="27">
        <v>566</v>
      </c>
      <c r="C84" s="45" t="s">
        <v>97</v>
      </c>
      <c r="D84" s="46" t="s">
        <v>691</v>
      </c>
      <c r="E84" s="47" t="s">
        <v>692</v>
      </c>
      <c r="F84" s="48" t="s">
        <v>693</v>
      </c>
      <c r="G84" s="47" t="s">
        <v>672</v>
      </c>
      <c r="H84" s="47" t="s">
        <v>60</v>
      </c>
      <c r="I84" s="121" t="s">
        <v>551</v>
      </c>
      <c r="J84" s="48"/>
      <c r="K84" s="122" t="s">
        <v>694</v>
      </c>
      <c r="L84" s="48" t="s">
        <v>695</v>
      </c>
      <c r="M84" s="48" t="s">
        <v>77</v>
      </c>
      <c r="N84" s="50" t="s">
        <v>65</v>
      </c>
      <c r="O84" s="51">
        <v>456</v>
      </c>
      <c r="P84" s="50" t="s">
        <v>136</v>
      </c>
      <c r="Q84" s="48" t="s">
        <v>137</v>
      </c>
      <c r="R84" s="48" t="s">
        <v>53</v>
      </c>
      <c r="S84" s="52">
        <v>180000</v>
      </c>
      <c r="T84" s="53">
        <f>S84*O84</f>
        <v>82080000</v>
      </c>
      <c r="U84" s="39">
        <f t="shared" si="4"/>
        <v>180000</v>
      </c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41">
        <f t="shared" si="5"/>
        <v>0</v>
      </c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41">
        <f>SUM(AI84:AT84)</f>
        <v>0</v>
      </c>
    </row>
    <row r="85" spans="1:48" s="43" customFormat="1" ht="35.25" customHeight="1" x14ac:dyDescent="0.25">
      <c r="A85" s="27">
        <v>153</v>
      </c>
      <c r="B85" s="28">
        <v>992</v>
      </c>
      <c r="C85" s="28" t="s">
        <v>147</v>
      </c>
      <c r="D85" s="81" t="s">
        <v>696</v>
      </c>
      <c r="E85" s="82" t="s">
        <v>697</v>
      </c>
      <c r="F85" s="82" t="s">
        <v>698</v>
      </c>
      <c r="G85" s="83" t="s">
        <v>699</v>
      </c>
      <c r="H85" s="83" t="s">
        <v>152</v>
      </c>
      <c r="I85" s="131" t="s">
        <v>700</v>
      </c>
      <c r="J85" s="32" t="s">
        <v>701</v>
      </c>
      <c r="K85" s="132" t="s">
        <v>702</v>
      </c>
      <c r="L85" s="82" t="s">
        <v>563</v>
      </c>
      <c r="M85" s="83" t="s">
        <v>703</v>
      </c>
      <c r="N85" s="83" t="s">
        <v>232</v>
      </c>
      <c r="O85" s="33">
        <v>93000</v>
      </c>
      <c r="P85" s="34">
        <v>1.1200000000000001</v>
      </c>
      <c r="Q85" s="35" t="s">
        <v>159</v>
      </c>
      <c r="R85" s="36" t="s">
        <v>39</v>
      </c>
      <c r="S85" s="84">
        <v>10</v>
      </c>
      <c r="T85" s="38">
        <f>O85*S85</f>
        <v>930000</v>
      </c>
      <c r="U85" s="39">
        <f t="shared" si="4"/>
        <v>10</v>
      </c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1">
        <f t="shared" si="5"/>
        <v>0</v>
      </c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2"/>
    </row>
    <row r="86" spans="1:48" s="43" customFormat="1" ht="35.25" customHeight="1" x14ac:dyDescent="0.25">
      <c r="A86" s="27">
        <v>91</v>
      </c>
      <c r="B86" s="56">
        <v>528</v>
      </c>
      <c r="C86" s="57" t="s">
        <v>704</v>
      </c>
      <c r="D86" s="99" t="s">
        <v>705</v>
      </c>
      <c r="E86" s="100" t="s">
        <v>706</v>
      </c>
      <c r="F86" s="100" t="s">
        <v>707</v>
      </c>
      <c r="G86" s="100" t="s">
        <v>59</v>
      </c>
      <c r="H86" s="100" t="s">
        <v>60</v>
      </c>
      <c r="I86" s="128" t="s">
        <v>551</v>
      </c>
      <c r="J86" s="100" t="s">
        <v>708</v>
      </c>
      <c r="K86" s="129" t="s">
        <v>709</v>
      </c>
      <c r="L86" s="100" t="s">
        <v>710</v>
      </c>
      <c r="M86" s="100" t="s">
        <v>711</v>
      </c>
      <c r="N86" s="100" t="s">
        <v>65</v>
      </c>
      <c r="O86" s="101">
        <v>1365</v>
      </c>
      <c r="P86" s="40"/>
      <c r="Q86" s="57" t="s">
        <v>329</v>
      </c>
      <c r="R86" s="100" t="s">
        <v>712</v>
      </c>
      <c r="S86" s="62">
        <v>40016</v>
      </c>
      <c r="T86" s="38">
        <f>O86*S86</f>
        <v>54621840</v>
      </c>
      <c r="U86" s="39">
        <f t="shared" si="4"/>
        <v>40016</v>
      </c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1">
        <f t="shared" si="5"/>
        <v>0</v>
      </c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2"/>
    </row>
    <row r="87" spans="1:48" s="43" customFormat="1" ht="35.25" customHeight="1" x14ac:dyDescent="0.25">
      <c r="A87" s="27">
        <v>150</v>
      </c>
      <c r="B87" s="28">
        <v>987</v>
      </c>
      <c r="C87" s="28" t="s">
        <v>235</v>
      </c>
      <c r="D87" s="29" t="s">
        <v>713</v>
      </c>
      <c r="E87" s="30" t="s">
        <v>714</v>
      </c>
      <c r="F87" s="30" t="s">
        <v>715</v>
      </c>
      <c r="G87" s="31" t="s">
        <v>716</v>
      </c>
      <c r="H87" s="31" t="s">
        <v>112</v>
      </c>
      <c r="I87" s="115" t="s">
        <v>113</v>
      </c>
      <c r="J87" s="32" t="s">
        <v>717</v>
      </c>
      <c r="K87" s="116" t="s">
        <v>718</v>
      </c>
      <c r="L87" s="30" t="s">
        <v>242</v>
      </c>
      <c r="M87" s="31" t="s">
        <v>243</v>
      </c>
      <c r="N87" s="31" t="s">
        <v>116</v>
      </c>
      <c r="O87" s="33">
        <v>3700</v>
      </c>
      <c r="P87" s="66">
        <v>1.5</v>
      </c>
      <c r="Q87" s="36" t="s">
        <v>244</v>
      </c>
      <c r="R87" s="36" t="s">
        <v>39</v>
      </c>
      <c r="S87" s="84">
        <v>50</v>
      </c>
      <c r="T87" s="38">
        <f>O87*S87</f>
        <v>185000</v>
      </c>
      <c r="U87" s="39">
        <f t="shared" si="4"/>
        <v>50</v>
      </c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1">
        <f t="shared" si="5"/>
        <v>0</v>
      </c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2"/>
    </row>
    <row r="88" spans="1:48" s="43" customFormat="1" ht="35.25" customHeight="1" x14ac:dyDescent="0.25">
      <c r="A88" s="27">
        <v>151</v>
      </c>
      <c r="B88" s="28">
        <v>989</v>
      </c>
      <c r="C88" s="28" t="s">
        <v>251</v>
      </c>
      <c r="D88" s="29" t="s">
        <v>719</v>
      </c>
      <c r="E88" s="30" t="s">
        <v>720</v>
      </c>
      <c r="F88" s="30" t="s">
        <v>721</v>
      </c>
      <c r="G88" s="31" t="s">
        <v>722</v>
      </c>
      <c r="H88" s="31" t="s">
        <v>256</v>
      </c>
      <c r="I88" s="115" t="s">
        <v>153</v>
      </c>
      <c r="J88" s="32" t="s">
        <v>723</v>
      </c>
      <c r="K88" s="116" t="s">
        <v>724</v>
      </c>
      <c r="L88" s="30" t="s">
        <v>583</v>
      </c>
      <c r="M88" s="31" t="s">
        <v>77</v>
      </c>
      <c r="N88" s="31" t="s">
        <v>232</v>
      </c>
      <c r="O88" s="55">
        <v>19305</v>
      </c>
      <c r="P88" s="66">
        <v>1.6</v>
      </c>
      <c r="Q88" s="35" t="s">
        <v>260</v>
      </c>
      <c r="R88" s="36" t="s">
        <v>39</v>
      </c>
      <c r="S88" s="37">
        <v>100</v>
      </c>
      <c r="T88" s="38">
        <f>O88*S88</f>
        <v>1930500</v>
      </c>
      <c r="U88" s="39">
        <f t="shared" si="4"/>
        <v>100</v>
      </c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1">
        <f t="shared" si="5"/>
        <v>0</v>
      </c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2"/>
    </row>
    <row r="89" spans="1:48" s="43" customFormat="1" ht="35.25" customHeight="1" x14ac:dyDescent="0.25">
      <c r="A89" s="67">
        <v>2</v>
      </c>
      <c r="B89" s="67">
        <v>2</v>
      </c>
      <c r="C89" s="68" t="s">
        <v>223</v>
      </c>
      <c r="D89" s="69" t="s">
        <v>725</v>
      </c>
      <c r="E89" s="70" t="s">
        <v>726</v>
      </c>
      <c r="F89" s="71" t="s">
        <v>727</v>
      </c>
      <c r="G89" s="70" t="s">
        <v>728</v>
      </c>
      <c r="H89" s="70" t="s">
        <v>729</v>
      </c>
      <c r="I89" s="119" t="s">
        <v>730</v>
      </c>
      <c r="J89" s="71"/>
      <c r="K89" s="120" t="s">
        <v>731</v>
      </c>
      <c r="L89" s="71" t="s">
        <v>732</v>
      </c>
      <c r="M89" s="71" t="s">
        <v>733</v>
      </c>
      <c r="N89" s="73" t="s">
        <v>116</v>
      </c>
      <c r="O89" s="74">
        <v>37872</v>
      </c>
      <c r="P89" s="73" t="s">
        <v>233</v>
      </c>
      <c r="Q89" s="71" t="s">
        <v>234</v>
      </c>
      <c r="R89" s="71" t="s">
        <v>53</v>
      </c>
      <c r="S89" s="75">
        <v>700</v>
      </c>
      <c r="T89" s="76">
        <f>S89*O89</f>
        <v>26510400</v>
      </c>
      <c r="U89" s="77">
        <f t="shared" si="4"/>
        <v>700</v>
      </c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9">
        <f t="shared" si="5"/>
        <v>0</v>
      </c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9">
        <f>SUM(AI89:AT89)</f>
        <v>0</v>
      </c>
      <c r="AV89" s="44"/>
    </row>
    <row r="90" spans="1:48" s="43" customFormat="1" ht="35.25" customHeight="1" x14ac:dyDescent="0.25">
      <c r="A90" s="67">
        <v>28</v>
      </c>
      <c r="B90" s="28">
        <v>84</v>
      </c>
      <c r="C90" s="28" t="s">
        <v>734</v>
      </c>
      <c r="D90" s="133" t="s">
        <v>735</v>
      </c>
      <c r="E90" s="134" t="s">
        <v>736</v>
      </c>
      <c r="F90" s="135" t="s">
        <v>737</v>
      </c>
      <c r="G90" s="136" t="s">
        <v>738</v>
      </c>
      <c r="H90" s="136" t="s">
        <v>60</v>
      </c>
      <c r="I90" s="137" t="s">
        <v>61</v>
      </c>
      <c r="J90" s="32" t="s">
        <v>739</v>
      </c>
      <c r="K90" s="138" t="s">
        <v>740</v>
      </c>
      <c r="L90" s="139" t="s">
        <v>741</v>
      </c>
      <c r="M90" s="136" t="s">
        <v>77</v>
      </c>
      <c r="N90" s="31" t="s">
        <v>65</v>
      </c>
      <c r="O90" s="140">
        <v>610</v>
      </c>
      <c r="P90" s="66">
        <v>1.8</v>
      </c>
      <c r="Q90" s="35" t="s">
        <v>742</v>
      </c>
      <c r="R90" s="36" t="s">
        <v>39</v>
      </c>
      <c r="S90" s="84">
        <v>25000</v>
      </c>
      <c r="T90" s="38">
        <f>O90*S90</f>
        <v>15250000</v>
      </c>
      <c r="U90" s="77">
        <f t="shared" si="4"/>
        <v>25000</v>
      </c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79">
        <f t="shared" si="5"/>
        <v>0</v>
      </c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6"/>
      <c r="AV90" s="44"/>
    </row>
    <row r="91" spans="1:48" s="43" customFormat="1" ht="35.25" customHeight="1" x14ac:dyDescent="0.25">
      <c r="A91" s="27">
        <v>118</v>
      </c>
      <c r="B91" s="27">
        <v>748</v>
      </c>
      <c r="C91" s="45" t="s">
        <v>320</v>
      </c>
      <c r="D91" s="46" t="s">
        <v>743</v>
      </c>
      <c r="E91" s="47" t="s">
        <v>744</v>
      </c>
      <c r="F91" s="48" t="s">
        <v>745</v>
      </c>
      <c r="G91" s="47" t="s">
        <v>746</v>
      </c>
      <c r="H91" s="47" t="s">
        <v>60</v>
      </c>
      <c r="I91" s="121" t="s">
        <v>61</v>
      </c>
      <c r="J91" s="48"/>
      <c r="K91" s="122" t="s">
        <v>747</v>
      </c>
      <c r="L91" s="48" t="s">
        <v>364</v>
      </c>
      <c r="M91" s="48" t="s">
        <v>77</v>
      </c>
      <c r="N91" s="50" t="s">
        <v>65</v>
      </c>
      <c r="O91" s="51">
        <v>890</v>
      </c>
      <c r="P91" s="50" t="s">
        <v>365</v>
      </c>
      <c r="Q91" s="48" t="s">
        <v>366</v>
      </c>
      <c r="R91" s="48" t="s">
        <v>53</v>
      </c>
      <c r="S91" s="52">
        <v>240000</v>
      </c>
      <c r="T91" s="53">
        <f>S91*O91</f>
        <v>213600000</v>
      </c>
      <c r="U91" s="39">
        <f t="shared" si="4"/>
        <v>240000</v>
      </c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41">
        <f t="shared" si="5"/>
        <v>0</v>
      </c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41">
        <f>SUM(AI91:AT91)</f>
        <v>0</v>
      </c>
    </row>
    <row r="92" spans="1:48" s="43" customFormat="1" ht="35.25" customHeight="1" x14ac:dyDescent="0.25">
      <c r="A92" s="67">
        <v>56</v>
      </c>
      <c r="B92" s="28">
        <v>214</v>
      </c>
      <c r="C92" s="28" t="s">
        <v>212</v>
      </c>
      <c r="D92" s="29" t="s">
        <v>748</v>
      </c>
      <c r="E92" s="91" t="s">
        <v>749</v>
      </c>
      <c r="F92" s="30" t="s">
        <v>750</v>
      </c>
      <c r="G92" s="31" t="s">
        <v>751</v>
      </c>
      <c r="H92" s="31" t="s">
        <v>752</v>
      </c>
      <c r="I92" s="115" t="s">
        <v>753</v>
      </c>
      <c r="J92" s="32" t="s">
        <v>754</v>
      </c>
      <c r="K92" s="141" t="s">
        <v>755</v>
      </c>
      <c r="L92" s="93" t="s">
        <v>221</v>
      </c>
      <c r="M92" s="94" t="s">
        <v>77</v>
      </c>
      <c r="N92" s="31" t="s">
        <v>170</v>
      </c>
      <c r="O92" s="55">
        <v>37000</v>
      </c>
      <c r="P92" s="66">
        <v>1.3</v>
      </c>
      <c r="Q92" s="36" t="s">
        <v>222</v>
      </c>
      <c r="R92" s="36" t="s">
        <v>39</v>
      </c>
      <c r="S92" s="37">
        <v>800</v>
      </c>
      <c r="T92" s="38">
        <f>O92*S92</f>
        <v>29600000</v>
      </c>
      <c r="U92" s="77">
        <f t="shared" si="4"/>
        <v>800</v>
      </c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79">
        <f t="shared" si="5"/>
        <v>0</v>
      </c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6"/>
      <c r="AV92" s="44"/>
    </row>
    <row r="93" spans="1:48" s="43" customFormat="1" ht="35.25" customHeight="1" x14ac:dyDescent="0.25">
      <c r="A93" s="27">
        <v>122</v>
      </c>
      <c r="B93" s="56">
        <v>788</v>
      </c>
      <c r="C93" s="57" t="s">
        <v>535</v>
      </c>
      <c r="D93" s="99" t="s">
        <v>756</v>
      </c>
      <c r="E93" s="100" t="s">
        <v>757</v>
      </c>
      <c r="F93" s="100" t="s">
        <v>758</v>
      </c>
      <c r="G93" s="100" t="s">
        <v>324</v>
      </c>
      <c r="H93" s="100" t="s">
        <v>60</v>
      </c>
      <c r="I93" s="128" t="s">
        <v>551</v>
      </c>
      <c r="J93" s="100" t="s">
        <v>759</v>
      </c>
      <c r="K93" s="129" t="s">
        <v>760</v>
      </c>
      <c r="L93" s="100" t="s">
        <v>761</v>
      </c>
      <c r="M93" s="100" t="s">
        <v>211</v>
      </c>
      <c r="N93" s="100" t="s">
        <v>65</v>
      </c>
      <c r="O93" s="101">
        <v>435</v>
      </c>
      <c r="P93" s="40"/>
      <c r="Q93" s="57" t="s">
        <v>329</v>
      </c>
      <c r="R93" s="100" t="s">
        <v>762</v>
      </c>
      <c r="S93" s="62">
        <v>48000</v>
      </c>
      <c r="T93" s="38">
        <f>O93*S93</f>
        <v>20880000</v>
      </c>
      <c r="U93" s="39">
        <f t="shared" si="4"/>
        <v>48000</v>
      </c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1">
        <f t="shared" si="5"/>
        <v>0</v>
      </c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2"/>
    </row>
    <row r="94" spans="1:48" s="43" customFormat="1" ht="35.25" customHeight="1" x14ac:dyDescent="0.25">
      <c r="A94" s="27">
        <v>121</v>
      </c>
      <c r="B94" s="27">
        <v>788</v>
      </c>
      <c r="C94" s="45" t="s">
        <v>763</v>
      </c>
      <c r="D94" s="46" t="s">
        <v>764</v>
      </c>
      <c r="E94" s="47" t="s">
        <v>765</v>
      </c>
      <c r="F94" s="48" t="s">
        <v>758</v>
      </c>
      <c r="G94" s="47" t="s">
        <v>766</v>
      </c>
      <c r="H94" s="47" t="s">
        <v>60</v>
      </c>
      <c r="I94" s="121" t="s">
        <v>767</v>
      </c>
      <c r="J94" s="48"/>
      <c r="K94" s="122" t="s">
        <v>768</v>
      </c>
      <c r="L94" s="48" t="s">
        <v>769</v>
      </c>
      <c r="M94" s="48" t="s">
        <v>77</v>
      </c>
      <c r="N94" s="50" t="s">
        <v>65</v>
      </c>
      <c r="O94" s="51">
        <v>690</v>
      </c>
      <c r="P94" s="50" t="s">
        <v>770</v>
      </c>
      <c r="Q94" s="48" t="s">
        <v>771</v>
      </c>
      <c r="R94" s="48" t="s">
        <v>53</v>
      </c>
      <c r="S94" s="52">
        <v>120000</v>
      </c>
      <c r="T94" s="53">
        <f>S94*O94</f>
        <v>82800000</v>
      </c>
      <c r="U94" s="39">
        <f t="shared" si="4"/>
        <v>120000</v>
      </c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41">
        <f t="shared" si="5"/>
        <v>0</v>
      </c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41">
        <f>SUM(AI94:AT94)</f>
        <v>0</v>
      </c>
    </row>
    <row r="95" spans="1:48" s="43" customFormat="1" ht="35.25" customHeight="1" x14ac:dyDescent="0.25">
      <c r="A95" s="27">
        <v>109</v>
      </c>
      <c r="B95" s="28">
        <v>686</v>
      </c>
      <c r="C95" s="28" t="s">
        <v>251</v>
      </c>
      <c r="D95" s="29" t="s">
        <v>772</v>
      </c>
      <c r="E95" s="30" t="s">
        <v>773</v>
      </c>
      <c r="F95" s="30" t="s">
        <v>774</v>
      </c>
      <c r="G95" s="31" t="s">
        <v>775</v>
      </c>
      <c r="H95" s="31" t="s">
        <v>142</v>
      </c>
      <c r="I95" s="115" t="s">
        <v>776</v>
      </c>
      <c r="J95" s="32" t="s">
        <v>777</v>
      </c>
      <c r="K95" s="116" t="s">
        <v>778</v>
      </c>
      <c r="L95" s="30" t="s">
        <v>583</v>
      </c>
      <c r="M95" s="31" t="s">
        <v>77</v>
      </c>
      <c r="N95" s="31" t="s">
        <v>116</v>
      </c>
      <c r="O95" s="55">
        <v>1029</v>
      </c>
      <c r="P95" s="66">
        <v>1.6</v>
      </c>
      <c r="Q95" s="35" t="s">
        <v>260</v>
      </c>
      <c r="R95" s="36" t="s">
        <v>39</v>
      </c>
      <c r="S95" s="37">
        <v>200</v>
      </c>
      <c r="T95" s="38">
        <f>O95*S95</f>
        <v>205800</v>
      </c>
      <c r="U95" s="39">
        <f t="shared" si="4"/>
        <v>200</v>
      </c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1">
        <f t="shared" si="5"/>
        <v>0</v>
      </c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2"/>
    </row>
    <row r="96" spans="1:48" s="43" customFormat="1" ht="35.25" customHeight="1" x14ac:dyDescent="0.25">
      <c r="A96" s="67">
        <v>58</v>
      </c>
      <c r="B96" s="67">
        <v>219</v>
      </c>
      <c r="C96" s="68" t="s">
        <v>763</v>
      </c>
      <c r="D96" s="69" t="s">
        <v>779</v>
      </c>
      <c r="E96" s="70" t="s">
        <v>780</v>
      </c>
      <c r="F96" s="71" t="s">
        <v>781</v>
      </c>
      <c r="G96" s="70" t="s">
        <v>782</v>
      </c>
      <c r="H96" s="70" t="s">
        <v>152</v>
      </c>
      <c r="I96" s="119" t="s">
        <v>783</v>
      </c>
      <c r="J96" s="71"/>
      <c r="K96" s="120" t="s">
        <v>784</v>
      </c>
      <c r="L96" s="71" t="s">
        <v>583</v>
      </c>
      <c r="M96" s="71" t="s">
        <v>77</v>
      </c>
      <c r="N96" s="73" t="s">
        <v>232</v>
      </c>
      <c r="O96" s="74">
        <v>5434</v>
      </c>
      <c r="P96" s="73" t="s">
        <v>770</v>
      </c>
      <c r="Q96" s="71" t="s">
        <v>771</v>
      </c>
      <c r="R96" s="71" t="s">
        <v>53</v>
      </c>
      <c r="S96" s="75">
        <v>5000</v>
      </c>
      <c r="T96" s="76">
        <f>S96*O96</f>
        <v>27170000</v>
      </c>
      <c r="U96" s="77">
        <f t="shared" si="4"/>
        <v>5000</v>
      </c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9">
        <f t="shared" si="5"/>
        <v>0</v>
      </c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9">
        <f>SUM(AI96:AT96)</f>
        <v>0</v>
      </c>
      <c r="AV96" s="44"/>
    </row>
    <row r="97" spans="1:48" s="43" customFormat="1" ht="35.25" customHeight="1" x14ac:dyDescent="0.25">
      <c r="A97" s="67">
        <v>7</v>
      </c>
      <c r="B97" s="28">
        <v>15</v>
      </c>
      <c r="C97" s="28" t="s">
        <v>26</v>
      </c>
      <c r="D97" s="29" t="s">
        <v>785</v>
      </c>
      <c r="E97" s="30" t="s">
        <v>786</v>
      </c>
      <c r="F97" s="30" t="s">
        <v>787</v>
      </c>
      <c r="G97" s="31" t="s">
        <v>788</v>
      </c>
      <c r="H97" s="31" t="s">
        <v>409</v>
      </c>
      <c r="I97" s="115" t="s">
        <v>410</v>
      </c>
      <c r="J97" s="32" t="s">
        <v>789</v>
      </c>
      <c r="K97" s="116" t="s">
        <v>790</v>
      </c>
      <c r="L97" s="30" t="s">
        <v>791</v>
      </c>
      <c r="M97" s="31" t="s">
        <v>211</v>
      </c>
      <c r="N97" s="31" t="s">
        <v>37</v>
      </c>
      <c r="O97" s="33">
        <v>18900</v>
      </c>
      <c r="P97" s="34">
        <v>1.1299999999999999</v>
      </c>
      <c r="Q97" s="35" t="s">
        <v>38</v>
      </c>
      <c r="R97" s="36" t="s">
        <v>39</v>
      </c>
      <c r="S97" s="37">
        <v>200</v>
      </c>
      <c r="T97" s="38">
        <f>O97*S97</f>
        <v>3780000</v>
      </c>
      <c r="U97" s="77">
        <f t="shared" si="4"/>
        <v>200</v>
      </c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79">
        <f t="shared" si="5"/>
        <v>0</v>
      </c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6"/>
      <c r="AV97" s="44"/>
    </row>
    <row r="98" spans="1:48" s="43" customFormat="1" ht="35.25" customHeight="1" x14ac:dyDescent="0.25">
      <c r="A98" s="67">
        <v>27</v>
      </c>
      <c r="B98" s="67">
        <v>76</v>
      </c>
      <c r="C98" s="68" t="s">
        <v>792</v>
      </c>
      <c r="D98" s="69" t="s">
        <v>793</v>
      </c>
      <c r="E98" s="70" t="s">
        <v>794</v>
      </c>
      <c r="F98" s="71" t="s">
        <v>795</v>
      </c>
      <c r="G98" s="70" t="s">
        <v>123</v>
      </c>
      <c r="H98" s="70" t="s">
        <v>60</v>
      </c>
      <c r="I98" s="119" t="s">
        <v>61</v>
      </c>
      <c r="J98" s="71"/>
      <c r="K98" s="120" t="s">
        <v>796</v>
      </c>
      <c r="L98" s="71" t="s">
        <v>797</v>
      </c>
      <c r="M98" s="71" t="s">
        <v>169</v>
      </c>
      <c r="N98" s="73" t="s">
        <v>65</v>
      </c>
      <c r="O98" s="74">
        <v>2500</v>
      </c>
      <c r="P98" s="73" t="s">
        <v>798</v>
      </c>
      <c r="Q98" s="71" t="s">
        <v>799</v>
      </c>
      <c r="R98" s="71" t="s">
        <v>53</v>
      </c>
      <c r="S98" s="75">
        <v>4000</v>
      </c>
      <c r="T98" s="76">
        <f>S98*O98</f>
        <v>10000000</v>
      </c>
      <c r="U98" s="77">
        <f t="shared" si="4"/>
        <v>4000</v>
      </c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9">
        <f t="shared" si="5"/>
        <v>0</v>
      </c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9">
        <f>SUM(AI98:AT98)</f>
        <v>0</v>
      </c>
      <c r="AV98" s="44"/>
    </row>
    <row r="99" spans="1:48" s="43" customFormat="1" ht="35.25" customHeight="1" x14ac:dyDescent="0.25">
      <c r="A99" s="67">
        <v>8</v>
      </c>
      <c r="B99" s="28">
        <v>16</v>
      </c>
      <c r="C99" s="28" t="s">
        <v>26</v>
      </c>
      <c r="D99" s="29" t="s">
        <v>800</v>
      </c>
      <c r="E99" s="30" t="s">
        <v>801</v>
      </c>
      <c r="F99" s="30" t="s">
        <v>802</v>
      </c>
      <c r="G99" s="31" t="s">
        <v>803</v>
      </c>
      <c r="H99" s="31" t="s">
        <v>409</v>
      </c>
      <c r="I99" s="115" t="s">
        <v>410</v>
      </c>
      <c r="J99" s="32" t="s">
        <v>804</v>
      </c>
      <c r="K99" s="116" t="s">
        <v>805</v>
      </c>
      <c r="L99" s="30" t="s">
        <v>806</v>
      </c>
      <c r="M99" s="31" t="s">
        <v>77</v>
      </c>
      <c r="N99" s="31" t="s">
        <v>37</v>
      </c>
      <c r="O99" s="33">
        <v>7000</v>
      </c>
      <c r="P99" s="34">
        <v>1.1299999999999999</v>
      </c>
      <c r="Q99" s="35" t="s">
        <v>38</v>
      </c>
      <c r="R99" s="36" t="s">
        <v>39</v>
      </c>
      <c r="S99" s="37">
        <v>200</v>
      </c>
      <c r="T99" s="38">
        <f>O99*S99</f>
        <v>1400000</v>
      </c>
      <c r="U99" s="77">
        <f t="shared" si="4"/>
        <v>200</v>
      </c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79">
        <f t="shared" si="5"/>
        <v>0</v>
      </c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6"/>
      <c r="AV99" s="44"/>
    </row>
    <row r="100" spans="1:48" s="43" customFormat="1" ht="35.25" customHeight="1" x14ac:dyDescent="0.25">
      <c r="A100" s="67">
        <v>19</v>
      </c>
      <c r="B100" s="28">
        <v>50</v>
      </c>
      <c r="C100" s="28" t="s">
        <v>26</v>
      </c>
      <c r="D100" s="29" t="s">
        <v>807</v>
      </c>
      <c r="E100" s="30" t="s">
        <v>808</v>
      </c>
      <c r="F100" s="30" t="s">
        <v>802</v>
      </c>
      <c r="G100" s="31" t="s">
        <v>809</v>
      </c>
      <c r="H100" s="31" t="s">
        <v>60</v>
      </c>
      <c r="I100" s="115" t="s">
        <v>65</v>
      </c>
      <c r="J100" s="32" t="s">
        <v>810</v>
      </c>
      <c r="K100" s="116" t="s">
        <v>811</v>
      </c>
      <c r="L100" s="30" t="s">
        <v>812</v>
      </c>
      <c r="M100" s="31" t="s">
        <v>414</v>
      </c>
      <c r="N100" s="31" t="s">
        <v>65</v>
      </c>
      <c r="O100" s="33">
        <v>7150</v>
      </c>
      <c r="P100" s="34">
        <v>1.1299999999999999</v>
      </c>
      <c r="Q100" s="35" t="s">
        <v>38</v>
      </c>
      <c r="R100" s="36" t="s">
        <v>39</v>
      </c>
      <c r="S100" s="37">
        <v>840</v>
      </c>
      <c r="T100" s="38">
        <f>O100*S100</f>
        <v>6006000</v>
      </c>
      <c r="U100" s="77">
        <f t="shared" si="4"/>
        <v>840</v>
      </c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79">
        <f t="shared" si="5"/>
        <v>0</v>
      </c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6"/>
      <c r="AV100" s="44"/>
    </row>
    <row r="101" spans="1:48" s="43" customFormat="1" ht="35.25" customHeight="1" x14ac:dyDescent="0.25">
      <c r="A101" s="67">
        <v>37</v>
      </c>
      <c r="B101" s="67">
        <v>168</v>
      </c>
      <c r="C101" s="68" t="s">
        <v>813</v>
      </c>
      <c r="D101" s="69" t="s">
        <v>814</v>
      </c>
      <c r="E101" s="70" t="s">
        <v>815</v>
      </c>
      <c r="F101" s="71" t="s">
        <v>816</v>
      </c>
      <c r="G101" s="70" t="s">
        <v>324</v>
      </c>
      <c r="H101" s="70" t="s">
        <v>60</v>
      </c>
      <c r="I101" s="119" t="s">
        <v>817</v>
      </c>
      <c r="J101" s="71"/>
      <c r="K101" s="120" t="s">
        <v>818</v>
      </c>
      <c r="L101" s="71" t="s">
        <v>819</v>
      </c>
      <c r="M101" s="71" t="s">
        <v>77</v>
      </c>
      <c r="N101" s="73" t="s">
        <v>65</v>
      </c>
      <c r="O101" s="74">
        <v>1152</v>
      </c>
      <c r="P101" s="73" t="s">
        <v>820</v>
      </c>
      <c r="Q101" s="71" t="s">
        <v>821</v>
      </c>
      <c r="R101" s="71" t="s">
        <v>53</v>
      </c>
      <c r="S101" s="75">
        <v>300000</v>
      </c>
      <c r="T101" s="76">
        <f>S101*O101</f>
        <v>345600000</v>
      </c>
      <c r="U101" s="77">
        <f t="shared" si="4"/>
        <v>300000</v>
      </c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9">
        <f t="shared" si="5"/>
        <v>0</v>
      </c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9">
        <f>SUM(AI101:AT101)</f>
        <v>0</v>
      </c>
      <c r="AV101" s="44"/>
    </row>
    <row r="102" spans="1:48" s="43" customFormat="1" ht="35.25" customHeight="1" x14ac:dyDescent="0.25">
      <c r="A102" s="27">
        <v>108</v>
      </c>
      <c r="B102" s="28">
        <v>677</v>
      </c>
      <c r="C102" s="28" t="s">
        <v>97</v>
      </c>
      <c r="D102" s="64" t="s">
        <v>822</v>
      </c>
      <c r="E102" s="36" t="s">
        <v>823</v>
      </c>
      <c r="F102" s="36" t="s">
        <v>824</v>
      </c>
      <c r="G102" s="65" t="s">
        <v>672</v>
      </c>
      <c r="H102" s="65" t="s">
        <v>60</v>
      </c>
      <c r="I102" s="124" t="s">
        <v>647</v>
      </c>
      <c r="J102" s="32" t="s">
        <v>825</v>
      </c>
      <c r="K102" s="125" t="s">
        <v>826</v>
      </c>
      <c r="L102" s="36" t="s">
        <v>827</v>
      </c>
      <c r="M102" s="65" t="s">
        <v>77</v>
      </c>
      <c r="N102" s="65" t="s">
        <v>65</v>
      </c>
      <c r="O102" s="55">
        <v>1369</v>
      </c>
      <c r="P102" s="66">
        <v>1.9</v>
      </c>
      <c r="Q102" s="35" t="s">
        <v>106</v>
      </c>
      <c r="R102" s="36" t="s">
        <v>39</v>
      </c>
      <c r="S102" s="37">
        <v>15000</v>
      </c>
      <c r="T102" s="38">
        <f>O102*S102</f>
        <v>20535000</v>
      </c>
      <c r="U102" s="39">
        <f t="shared" si="4"/>
        <v>15000</v>
      </c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1">
        <f t="shared" si="5"/>
        <v>0</v>
      </c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2"/>
    </row>
    <row r="103" spans="1:48" s="43" customFormat="1" ht="35.25" customHeight="1" x14ac:dyDescent="0.25">
      <c r="A103" s="67">
        <v>34</v>
      </c>
      <c r="B103" s="28">
        <v>131</v>
      </c>
      <c r="C103" s="28" t="s">
        <v>251</v>
      </c>
      <c r="D103" s="29" t="s">
        <v>828</v>
      </c>
      <c r="E103" s="30" t="s">
        <v>829</v>
      </c>
      <c r="F103" s="30" t="s">
        <v>830</v>
      </c>
      <c r="G103" s="31" t="s">
        <v>831</v>
      </c>
      <c r="H103" s="31" t="s">
        <v>256</v>
      </c>
      <c r="I103" s="115" t="s">
        <v>832</v>
      </c>
      <c r="J103" s="32" t="s">
        <v>833</v>
      </c>
      <c r="K103" s="116" t="s">
        <v>834</v>
      </c>
      <c r="L103" s="30" t="s">
        <v>583</v>
      </c>
      <c r="M103" s="31" t="s">
        <v>77</v>
      </c>
      <c r="N103" s="31" t="s">
        <v>232</v>
      </c>
      <c r="O103" s="55">
        <v>31973</v>
      </c>
      <c r="P103" s="66">
        <v>1.6</v>
      </c>
      <c r="Q103" s="35" t="s">
        <v>260</v>
      </c>
      <c r="R103" s="36" t="s">
        <v>39</v>
      </c>
      <c r="S103" s="37">
        <v>60</v>
      </c>
      <c r="T103" s="38">
        <f>O103*S103</f>
        <v>1918380</v>
      </c>
      <c r="U103" s="77">
        <f t="shared" si="4"/>
        <v>60</v>
      </c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79">
        <f t="shared" si="5"/>
        <v>0</v>
      </c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6"/>
      <c r="AV103" s="44"/>
    </row>
    <row r="104" spans="1:48" s="43" customFormat="1" ht="35.25" customHeight="1" x14ac:dyDescent="0.25">
      <c r="A104" s="27">
        <v>127</v>
      </c>
      <c r="B104" s="28">
        <v>847</v>
      </c>
      <c r="C104" s="28" t="s">
        <v>68</v>
      </c>
      <c r="D104" s="29" t="s">
        <v>835</v>
      </c>
      <c r="E104" s="30" t="s">
        <v>836</v>
      </c>
      <c r="F104" s="30" t="s">
        <v>837</v>
      </c>
      <c r="G104" s="31" t="s">
        <v>838</v>
      </c>
      <c r="H104" s="31" t="s">
        <v>511</v>
      </c>
      <c r="I104" s="115" t="s">
        <v>839</v>
      </c>
      <c r="J104" s="32" t="s">
        <v>754</v>
      </c>
      <c r="K104" s="116" t="s">
        <v>840</v>
      </c>
      <c r="L104" s="30" t="s">
        <v>195</v>
      </c>
      <c r="M104" s="31" t="s">
        <v>77</v>
      </c>
      <c r="N104" s="31" t="s">
        <v>170</v>
      </c>
      <c r="O104" s="55">
        <v>1260</v>
      </c>
      <c r="P104" s="34">
        <v>1.1100000000000001</v>
      </c>
      <c r="Q104" s="35" t="s">
        <v>78</v>
      </c>
      <c r="R104" s="36" t="s">
        <v>39</v>
      </c>
      <c r="S104" s="37">
        <v>4000</v>
      </c>
      <c r="T104" s="38">
        <f>O104*S104</f>
        <v>5040000</v>
      </c>
      <c r="U104" s="39">
        <f t="shared" si="4"/>
        <v>4000</v>
      </c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1">
        <f t="shared" si="5"/>
        <v>0</v>
      </c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2"/>
    </row>
    <row r="105" spans="1:48" s="43" customFormat="1" ht="35.25" customHeight="1" x14ac:dyDescent="0.25">
      <c r="A105" s="27">
        <v>152</v>
      </c>
      <c r="B105" s="28">
        <v>990</v>
      </c>
      <c r="C105" s="28" t="s">
        <v>251</v>
      </c>
      <c r="D105" s="29" t="s">
        <v>841</v>
      </c>
      <c r="E105" s="30" t="s">
        <v>836</v>
      </c>
      <c r="F105" s="30" t="s">
        <v>837</v>
      </c>
      <c r="G105" s="31" t="s">
        <v>842</v>
      </c>
      <c r="H105" s="31" t="s">
        <v>256</v>
      </c>
      <c r="I105" s="115" t="s">
        <v>153</v>
      </c>
      <c r="J105" s="32" t="s">
        <v>581</v>
      </c>
      <c r="K105" s="116" t="s">
        <v>843</v>
      </c>
      <c r="L105" s="30" t="s">
        <v>583</v>
      </c>
      <c r="M105" s="31" t="s">
        <v>77</v>
      </c>
      <c r="N105" s="31" t="s">
        <v>232</v>
      </c>
      <c r="O105" s="55">
        <v>7438</v>
      </c>
      <c r="P105" s="66">
        <v>1.6</v>
      </c>
      <c r="Q105" s="35" t="s">
        <v>260</v>
      </c>
      <c r="R105" s="36" t="s">
        <v>39</v>
      </c>
      <c r="S105" s="37">
        <v>7000</v>
      </c>
      <c r="T105" s="38">
        <f>O105*S105</f>
        <v>52066000</v>
      </c>
      <c r="U105" s="39">
        <f t="shared" si="4"/>
        <v>7000</v>
      </c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1">
        <f t="shared" si="5"/>
        <v>0</v>
      </c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2"/>
    </row>
    <row r="106" spans="1:48" s="43" customFormat="1" ht="35.25" customHeight="1" x14ac:dyDescent="0.25">
      <c r="A106" s="67">
        <v>12</v>
      </c>
      <c r="B106" s="28">
        <v>27</v>
      </c>
      <c r="C106" s="28" t="s">
        <v>251</v>
      </c>
      <c r="D106" s="29" t="s">
        <v>844</v>
      </c>
      <c r="E106" s="30" t="s">
        <v>845</v>
      </c>
      <c r="F106" s="30" t="s">
        <v>846</v>
      </c>
      <c r="G106" s="31" t="s">
        <v>847</v>
      </c>
      <c r="H106" s="31" t="s">
        <v>256</v>
      </c>
      <c r="I106" s="115" t="s">
        <v>143</v>
      </c>
      <c r="J106" s="32" t="s">
        <v>848</v>
      </c>
      <c r="K106" s="116" t="s">
        <v>849</v>
      </c>
      <c r="L106" s="30" t="s">
        <v>583</v>
      </c>
      <c r="M106" s="31" t="s">
        <v>77</v>
      </c>
      <c r="N106" s="31" t="s">
        <v>116</v>
      </c>
      <c r="O106" s="55">
        <v>5408</v>
      </c>
      <c r="P106" s="66">
        <v>1.6</v>
      </c>
      <c r="Q106" s="35" t="s">
        <v>260</v>
      </c>
      <c r="R106" s="36" t="s">
        <v>39</v>
      </c>
      <c r="S106" s="37">
        <v>100</v>
      </c>
      <c r="T106" s="38">
        <f>O106*S106</f>
        <v>540800</v>
      </c>
      <c r="U106" s="77">
        <f t="shared" si="4"/>
        <v>100</v>
      </c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79">
        <f t="shared" si="5"/>
        <v>0</v>
      </c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6"/>
      <c r="AV106" s="44"/>
    </row>
    <row r="107" spans="1:48" s="43" customFormat="1" ht="35.25" customHeight="1" x14ac:dyDescent="0.25">
      <c r="A107" s="27">
        <v>93</v>
      </c>
      <c r="B107" s="27">
        <v>534</v>
      </c>
      <c r="C107" s="45" t="s">
        <v>633</v>
      </c>
      <c r="D107" s="46" t="s">
        <v>850</v>
      </c>
      <c r="E107" s="47" t="s">
        <v>851</v>
      </c>
      <c r="F107" s="48" t="s">
        <v>525</v>
      </c>
      <c r="G107" s="47" t="s">
        <v>672</v>
      </c>
      <c r="H107" s="47" t="s">
        <v>60</v>
      </c>
      <c r="I107" s="121" t="s">
        <v>852</v>
      </c>
      <c r="J107" s="48"/>
      <c r="K107" s="122" t="s">
        <v>853</v>
      </c>
      <c r="L107" s="48" t="s">
        <v>640</v>
      </c>
      <c r="M107" s="48" t="s">
        <v>77</v>
      </c>
      <c r="N107" s="50" t="s">
        <v>65</v>
      </c>
      <c r="O107" s="51">
        <v>504</v>
      </c>
      <c r="P107" s="50" t="s">
        <v>641</v>
      </c>
      <c r="Q107" s="48" t="s">
        <v>642</v>
      </c>
      <c r="R107" s="48" t="s">
        <v>53</v>
      </c>
      <c r="S107" s="52">
        <v>50000</v>
      </c>
      <c r="T107" s="53">
        <f>S107*O107</f>
        <v>25200000</v>
      </c>
      <c r="U107" s="39">
        <f t="shared" si="4"/>
        <v>50000</v>
      </c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41">
        <f t="shared" si="5"/>
        <v>0</v>
      </c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41">
        <f>SUM(AI107:AT107)</f>
        <v>0</v>
      </c>
    </row>
    <row r="108" spans="1:48" s="43" customFormat="1" ht="35.25" customHeight="1" x14ac:dyDescent="0.25">
      <c r="A108" s="67">
        <v>10</v>
      </c>
      <c r="B108" s="28">
        <v>19</v>
      </c>
      <c r="C108" s="28" t="s">
        <v>68</v>
      </c>
      <c r="D108" s="29" t="s">
        <v>854</v>
      </c>
      <c r="E108" s="30" t="s">
        <v>855</v>
      </c>
      <c r="F108" s="30" t="s">
        <v>856</v>
      </c>
      <c r="G108" s="31" t="s">
        <v>857</v>
      </c>
      <c r="H108" s="31" t="s">
        <v>112</v>
      </c>
      <c r="I108" s="115" t="s">
        <v>192</v>
      </c>
      <c r="J108" s="32" t="s">
        <v>858</v>
      </c>
      <c r="K108" s="116" t="s">
        <v>859</v>
      </c>
      <c r="L108" s="30" t="s">
        <v>195</v>
      </c>
      <c r="M108" s="31" t="s">
        <v>77</v>
      </c>
      <c r="N108" s="31" t="s">
        <v>116</v>
      </c>
      <c r="O108" s="55">
        <v>500</v>
      </c>
      <c r="P108" s="34">
        <v>1.1100000000000001</v>
      </c>
      <c r="Q108" s="35" t="s">
        <v>78</v>
      </c>
      <c r="R108" s="36" t="s">
        <v>39</v>
      </c>
      <c r="S108" s="37">
        <v>8000</v>
      </c>
      <c r="T108" s="38">
        <f>O108*S108</f>
        <v>4000000</v>
      </c>
      <c r="U108" s="77">
        <f t="shared" si="4"/>
        <v>8000</v>
      </c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79">
        <f t="shared" si="5"/>
        <v>0</v>
      </c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6"/>
      <c r="AV108" s="44"/>
    </row>
    <row r="109" spans="1:48" s="43" customFormat="1" ht="35.25" customHeight="1" x14ac:dyDescent="0.25">
      <c r="A109" s="27">
        <v>155</v>
      </c>
      <c r="B109" s="27">
        <v>996</v>
      </c>
      <c r="C109" s="45" t="s">
        <v>87</v>
      </c>
      <c r="D109" s="46" t="s">
        <v>860</v>
      </c>
      <c r="E109" s="47" t="s">
        <v>861</v>
      </c>
      <c r="F109" s="95" t="s">
        <v>862</v>
      </c>
      <c r="G109" s="47" t="s">
        <v>863</v>
      </c>
      <c r="H109" s="47" t="s">
        <v>112</v>
      </c>
      <c r="I109" s="121" t="s">
        <v>623</v>
      </c>
      <c r="J109" s="48"/>
      <c r="K109" s="122" t="s">
        <v>864</v>
      </c>
      <c r="L109" s="48" t="s">
        <v>865</v>
      </c>
      <c r="M109" s="48" t="s">
        <v>77</v>
      </c>
      <c r="N109" s="50" t="s">
        <v>116</v>
      </c>
      <c r="O109" s="51">
        <v>680</v>
      </c>
      <c r="P109" s="50" t="s">
        <v>269</v>
      </c>
      <c r="Q109" s="48" t="s">
        <v>270</v>
      </c>
      <c r="R109" s="48" t="s">
        <v>53</v>
      </c>
      <c r="S109" s="52">
        <v>60000</v>
      </c>
      <c r="T109" s="53">
        <f>S109*O109</f>
        <v>40800000</v>
      </c>
      <c r="U109" s="39">
        <f t="shared" si="4"/>
        <v>60000</v>
      </c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41">
        <f t="shared" si="5"/>
        <v>0</v>
      </c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41">
        <f>SUM(AI109:AT109)</f>
        <v>0</v>
      </c>
    </row>
    <row r="110" spans="1:48" s="43" customFormat="1" ht="35.25" customHeight="1" x14ac:dyDescent="0.25">
      <c r="A110" s="27">
        <v>67</v>
      </c>
      <c r="B110" s="27">
        <v>243</v>
      </c>
      <c r="C110" s="45" t="s">
        <v>866</v>
      </c>
      <c r="D110" s="46" t="s">
        <v>867</v>
      </c>
      <c r="E110" s="47" t="s">
        <v>868</v>
      </c>
      <c r="F110" s="48" t="s">
        <v>263</v>
      </c>
      <c r="G110" s="47" t="s">
        <v>869</v>
      </c>
      <c r="H110" s="47" t="s">
        <v>60</v>
      </c>
      <c r="I110" s="121" t="s">
        <v>533</v>
      </c>
      <c r="J110" s="48"/>
      <c r="K110" s="122" t="s">
        <v>870</v>
      </c>
      <c r="L110" s="48" t="s">
        <v>871</v>
      </c>
      <c r="M110" s="48" t="s">
        <v>77</v>
      </c>
      <c r="N110" s="50" t="s">
        <v>65</v>
      </c>
      <c r="O110" s="51">
        <v>1495</v>
      </c>
      <c r="P110" s="50" t="s">
        <v>872</v>
      </c>
      <c r="Q110" s="48" t="s">
        <v>873</v>
      </c>
      <c r="R110" s="48" t="s">
        <v>53</v>
      </c>
      <c r="S110" s="52">
        <v>100000</v>
      </c>
      <c r="T110" s="53">
        <f>S110*O110</f>
        <v>149500000</v>
      </c>
      <c r="U110" s="39">
        <f t="shared" si="4"/>
        <v>100000</v>
      </c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41">
        <f t="shared" si="5"/>
        <v>0</v>
      </c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41">
        <f>SUM(AI110:AT110)</f>
        <v>0</v>
      </c>
    </row>
    <row r="111" spans="1:48" s="43" customFormat="1" ht="35.25" customHeight="1" x14ac:dyDescent="0.25">
      <c r="A111" s="67">
        <v>18</v>
      </c>
      <c r="B111" s="67">
        <v>48</v>
      </c>
      <c r="C111" s="68" t="s">
        <v>866</v>
      </c>
      <c r="D111" s="69" t="s">
        <v>874</v>
      </c>
      <c r="E111" s="70" t="s">
        <v>875</v>
      </c>
      <c r="F111" s="71" t="s">
        <v>876</v>
      </c>
      <c r="G111" s="70" t="s">
        <v>877</v>
      </c>
      <c r="H111" s="70" t="s">
        <v>60</v>
      </c>
      <c r="I111" s="119" t="s">
        <v>533</v>
      </c>
      <c r="J111" s="71"/>
      <c r="K111" s="120" t="s">
        <v>878</v>
      </c>
      <c r="L111" s="71" t="s">
        <v>871</v>
      </c>
      <c r="M111" s="71" t="s">
        <v>77</v>
      </c>
      <c r="N111" s="73" t="s">
        <v>65</v>
      </c>
      <c r="O111" s="74">
        <v>3599</v>
      </c>
      <c r="P111" s="73" t="s">
        <v>872</v>
      </c>
      <c r="Q111" s="71" t="s">
        <v>873</v>
      </c>
      <c r="R111" s="71" t="s">
        <v>53</v>
      </c>
      <c r="S111" s="75">
        <v>40000</v>
      </c>
      <c r="T111" s="76">
        <f>S111*O111</f>
        <v>143960000</v>
      </c>
      <c r="U111" s="77">
        <f t="shared" si="4"/>
        <v>40000</v>
      </c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9">
        <f t="shared" si="5"/>
        <v>0</v>
      </c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9">
        <f>SUM(AI111:AT111)</f>
        <v>0</v>
      </c>
      <c r="AV111" s="44"/>
    </row>
    <row r="112" spans="1:48" s="43" customFormat="1" ht="35.25" customHeight="1" x14ac:dyDescent="0.25">
      <c r="A112" s="27">
        <v>64</v>
      </c>
      <c r="B112" s="27">
        <v>237</v>
      </c>
      <c r="C112" s="45" t="s">
        <v>68</v>
      </c>
      <c r="D112" s="46" t="s">
        <v>879</v>
      </c>
      <c r="E112" s="47" t="s">
        <v>880</v>
      </c>
      <c r="F112" s="48" t="s">
        <v>881</v>
      </c>
      <c r="G112" s="47" t="s">
        <v>882</v>
      </c>
      <c r="H112" s="47" t="s">
        <v>883</v>
      </c>
      <c r="I112" s="121" t="s">
        <v>512</v>
      </c>
      <c r="J112" s="48"/>
      <c r="K112" s="122" t="s">
        <v>884</v>
      </c>
      <c r="L112" s="48" t="s">
        <v>885</v>
      </c>
      <c r="M112" s="48" t="s">
        <v>421</v>
      </c>
      <c r="N112" s="50" t="s">
        <v>170</v>
      </c>
      <c r="O112" s="51">
        <v>52900</v>
      </c>
      <c r="P112" s="50" t="s">
        <v>529</v>
      </c>
      <c r="Q112" s="48" t="s">
        <v>530</v>
      </c>
      <c r="R112" s="48" t="s">
        <v>53</v>
      </c>
      <c r="S112" s="52">
        <v>2000</v>
      </c>
      <c r="T112" s="53">
        <f>S112*O112</f>
        <v>105800000</v>
      </c>
      <c r="U112" s="39">
        <f t="shared" si="4"/>
        <v>2000</v>
      </c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41">
        <f t="shared" si="5"/>
        <v>0</v>
      </c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41">
        <f>SUM(AI112:AT112)</f>
        <v>0</v>
      </c>
    </row>
    <row r="113" spans="1:48" s="43" customFormat="1" ht="35.25" customHeight="1" x14ac:dyDescent="0.25">
      <c r="A113" s="67">
        <v>54</v>
      </c>
      <c r="B113" s="28">
        <v>203</v>
      </c>
      <c r="C113" s="28" t="s">
        <v>886</v>
      </c>
      <c r="D113" s="29" t="s">
        <v>887</v>
      </c>
      <c r="E113" s="142" t="s">
        <v>888</v>
      </c>
      <c r="F113" s="142" t="s">
        <v>889</v>
      </c>
      <c r="G113" s="31" t="s">
        <v>353</v>
      </c>
      <c r="H113" s="105" t="s">
        <v>623</v>
      </c>
      <c r="I113" s="143" t="s">
        <v>336</v>
      </c>
      <c r="J113" s="32" t="s">
        <v>890</v>
      </c>
      <c r="K113" s="144" t="s">
        <v>891</v>
      </c>
      <c r="L113" s="142" t="s">
        <v>892</v>
      </c>
      <c r="M113" s="105" t="s">
        <v>893</v>
      </c>
      <c r="N113" s="145" t="s">
        <v>170</v>
      </c>
      <c r="O113" s="55">
        <v>72000</v>
      </c>
      <c r="P113" s="34">
        <v>1.1000000000000001</v>
      </c>
      <c r="Q113" s="35" t="s">
        <v>894</v>
      </c>
      <c r="R113" s="36" t="s">
        <v>39</v>
      </c>
      <c r="S113" s="37">
        <v>5000</v>
      </c>
      <c r="T113" s="38">
        <f>O113*S113</f>
        <v>360000000</v>
      </c>
      <c r="U113" s="77">
        <f t="shared" si="4"/>
        <v>5000</v>
      </c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79">
        <f t="shared" si="5"/>
        <v>0</v>
      </c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6"/>
      <c r="AV113" s="44"/>
    </row>
    <row r="114" spans="1:48" s="43" customFormat="1" ht="35.25" customHeight="1" x14ac:dyDescent="0.25">
      <c r="A114" s="67">
        <v>62</v>
      </c>
      <c r="B114" s="67">
        <v>231</v>
      </c>
      <c r="C114" s="68" t="s">
        <v>895</v>
      </c>
      <c r="D114" s="69" t="s">
        <v>896</v>
      </c>
      <c r="E114" s="70" t="s">
        <v>897</v>
      </c>
      <c r="F114" s="71" t="s">
        <v>898</v>
      </c>
      <c r="G114" s="70" t="s">
        <v>899</v>
      </c>
      <c r="H114" s="70" t="s">
        <v>152</v>
      </c>
      <c r="I114" s="119" t="s">
        <v>900</v>
      </c>
      <c r="J114" s="71"/>
      <c r="K114" s="120" t="s">
        <v>901</v>
      </c>
      <c r="L114" s="71" t="s">
        <v>902</v>
      </c>
      <c r="M114" s="71" t="s">
        <v>893</v>
      </c>
      <c r="N114" s="73" t="s">
        <v>158</v>
      </c>
      <c r="O114" s="74">
        <v>41570</v>
      </c>
      <c r="P114" s="73" t="s">
        <v>903</v>
      </c>
      <c r="Q114" s="71" t="s">
        <v>904</v>
      </c>
      <c r="R114" s="71" t="s">
        <v>53</v>
      </c>
      <c r="S114" s="75">
        <v>300</v>
      </c>
      <c r="T114" s="76">
        <f>S114*O114</f>
        <v>12471000</v>
      </c>
      <c r="U114" s="77">
        <f t="shared" si="4"/>
        <v>300</v>
      </c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9">
        <f t="shared" si="5"/>
        <v>0</v>
      </c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9">
        <f>SUM(AI114:AT114)</f>
        <v>0</v>
      </c>
      <c r="AV114" s="118"/>
    </row>
    <row r="115" spans="1:48" s="43" customFormat="1" ht="35.25" customHeight="1" x14ac:dyDescent="0.25">
      <c r="A115" s="67">
        <v>55</v>
      </c>
      <c r="B115" s="28">
        <v>203</v>
      </c>
      <c r="C115" s="28" t="s">
        <v>905</v>
      </c>
      <c r="D115" s="29" t="s">
        <v>906</v>
      </c>
      <c r="E115" s="30" t="s">
        <v>907</v>
      </c>
      <c r="F115" s="30" t="s">
        <v>908</v>
      </c>
      <c r="G115" s="146" t="s">
        <v>324</v>
      </c>
      <c r="H115" s="146" t="s">
        <v>112</v>
      </c>
      <c r="I115" s="147" t="s">
        <v>336</v>
      </c>
      <c r="J115" s="32" t="s">
        <v>355</v>
      </c>
      <c r="K115" s="116" t="s">
        <v>909</v>
      </c>
      <c r="L115" s="148" t="s">
        <v>910</v>
      </c>
      <c r="M115" s="123" t="s">
        <v>77</v>
      </c>
      <c r="N115" s="31" t="s">
        <v>170</v>
      </c>
      <c r="O115" s="55">
        <v>31500</v>
      </c>
      <c r="P115" s="34">
        <v>1.1599999999999999</v>
      </c>
      <c r="Q115" s="35" t="s">
        <v>911</v>
      </c>
      <c r="R115" s="36" t="s">
        <v>39</v>
      </c>
      <c r="S115" s="37">
        <v>3000</v>
      </c>
      <c r="T115" s="38">
        <f>O115*S115</f>
        <v>94500000</v>
      </c>
      <c r="U115" s="77">
        <f t="shared" si="4"/>
        <v>3000</v>
      </c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79">
        <f t="shared" si="5"/>
        <v>0</v>
      </c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6"/>
      <c r="AV115" s="44"/>
    </row>
    <row r="116" spans="1:48" s="43" customFormat="1" ht="35.25" customHeight="1" x14ac:dyDescent="0.25">
      <c r="A116" s="27">
        <v>132</v>
      </c>
      <c r="B116" s="27">
        <v>882</v>
      </c>
      <c r="C116" s="45" t="s">
        <v>160</v>
      </c>
      <c r="D116" s="46" t="s">
        <v>912</v>
      </c>
      <c r="E116" s="47" t="s">
        <v>913</v>
      </c>
      <c r="F116" s="48" t="s">
        <v>913</v>
      </c>
      <c r="G116" s="47" t="s">
        <v>914</v>
      </c>
      <c r="H116" s="47" t="s">
        <v>112</v>
      </c>
      <c r="I116" s="121" t="s">
        <v>113</v>
      </c>
      <c r="J116" s="48"/>
      <c r="K116" s="122" t="s">
        <v>915</v>
      </c>
      <c r="L116" s="48" t="s">
        <v>916</v>
      </c>
      <c r="M116" s="48" t="s">
        <v>169</v>
      </c>
      <c r="N116" s="50" t="s">
        <v>116</v>
      </c>
      <c r="O116" s="51">
        <v>4700</v>
      </c>
      <c r="P116" s="50" t="s">
        <v>917</v>
      </c>
      <c r="Q116" s="48" t="s">
        <v>918</v>
      </c>
      <c r="R116" s="48" t="s">
        <v>53</v>
      </c>
      <c r="S116" s="52">
        <v>3000</v>
      </c>
      <c r="T116" s="53">
        <f>S116*O116</f>
        <v>14100000</v>
      </c>
      <c r="U116" s="39">
        <f t="shared" si="4"/>
        <v>3000</v>
      </c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41">
        <f t="shared" si="5"/>
        <v>0</v>
      </c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41">
        <f>SUM(AI116:AT116)</f>
        <v>0</v>
      </c>
    </row>
    <row r="117" spans="1:48" s="43" customFormat="1" ht="35.25" customHeight="1" x14ac:dyDescent="0.25">
      <c r="A117" s="27">
        <v>107</v>
      </c>
      <c r="B117" s="27">
        <v>677</v>
      </c>
      <c r="C117" s="45" t="s">
        <v>919</v>
      </c>
      <c r="D117" s="46" t="s">
        <v>920</v>
      </c>
      <c r="E117" s="47" t="s">
        <v>921</v>
      </c>
      <c r="F117" s="48" t="s">
        <v>824</v>
      </c>
      <c r="G117" s="47" t="s">
        <v>175</v>
      </c>
      <c r="H117" s="47" t="s">
        <v>60</v>
      </c>
      <c r="I117" s="121" t="s">
        <v>665</v>
      </c>
      <c r="J117" s="48"/>
      <c r="K117" s="122" t="s">
        <v>922</v>
      </c>
      <c r="L117" s="48" t="s">
        <v>923</v>
      </c>
      <c r="M117" s="48" t="s">
        <v>77</v>
      </c>
      <c r="N117" s="50" t="s">
        <v>65</v>
      </c>
      <c r="O117" s="51">
        <v>590</v>
      </c>
      <c r="P117" s="50" t="s">
        <v>924</v>
      </c>
      <c r="Q117" s="48" t="s">
        <v>925</v>
      </c>
      <c r="R117" s="48" t="s">
        <v>53</v>
      </c>
      <c r="S117" s="52">
        <v>30000</v>
      </c>
      <c r="T117" s="53">
        <f>S117*O117</f>
        <v>17700000</v>
      </c>
      <c r="U117" s="39">
        <f t="shared" si="4"/>
        <v>30000</v>
      </c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41">
        <f t="shared" si="5"/>
        <v>0</v>
      </c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41">
        <f>SUM(AI117:AT117)</f>
        <v>0</v>
      </c>
    </row>
    <row r="118" spans="1:48" s="43" customFormat="1" ht="35.25" customHeight="1" x14ac:dyDescent="0.25">
      <c r="A118" s="67">
        <v>17</v>
      </c>
      <c r="B118" s="67">
        <v>43</v>
      </c>
      <c r="C118" s="68" t="s">
        <v>926</v>
      </c>
      <c r="D118" s="69" t="s">
        <v>927</v>
      </c>
      <c r="E118" s="70" t="s">
        <v>928</v>
      </c>
      <c r="F118" s="71" t="s">
        <v>929</v>
      </c>
      <c r="G118" s="70" t="s">
        <v>568</v>
      </c>
      <c r="H118" s="70" t="s">
        <v>60</v>
      </c>
      <c r="I118" s="119" t="s">
        <v>930</v>
      </c>
      <c r="J118" s="71"/>
      <c r="K118" s="120" t="s">
        <v>931</v>
      </c>
      <c r="L118" s="71" t="s">
        <v>932</v>
      </c>
      <c r="M118" s="71" t="s">
        <v>77</v>
      </c>
      <c r="N118" s="73" t="s">
        <v>65</v>
      </c>
      <c r="O118" s="74">
        <v>2500</v>
      </c>
      <c r="P118" s="73" t="s">
        <v>933</v>
      </c>
      <c r="Q118" s="71" t="s">
        <v>934</v>
      </c>
      <c r="R118" s="71" t="s">
        <v>53</v>
      </c>
      <c r="S118" s="75">
        <v>10000</v>
      </c>
      <c r="T118" s="76">
        <f>S118*O118</f>
        <v>25000000</v>
      </c>
      <c r="U118" s="77">
        <f t="shared" si="4"/>
        <v>10000</v>
      </c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9">
        <f t="shared" si="5"/>
        <v>0</v>
      </c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9">
        <f>SUM(AI118:AT118)</f>
        <v>0</v>
      </c>
      <c r="AV118" s="44"/>
    </row>
    <row r="119" spans="1:48" s="43" customFormat="1" ht="35.25" customHeight="1" x14ac:dyDescent="0.25">
      <c r="A119" s="27">
        <v>147</v>
      </c>
      <c r="B119" s="28">
        <v>977</v>
      </c>
      <c r="C119" s="28" t="s">
        <v>160</v>
      </c>
      <c r="D119" s="29" t="s">
        <v>935</v>
      </c>
      <c r="E119" s="30" t="s">
        <v>936</v>
      </c>
      <c r="F119" s="30" t="s">
        <v>937</v>
      </c>
      <c r="G119" s="31" t="s">
        <v>938</v>
      </c>
      <c r="H119" s="31" t="s">
        <v>60</v>
      </c>
      <c r="I119" s="115" t="s">
        <v>551</v>
      </c>
      <c r="J119" s="32" t="s">
        <v>939</v>
      </c>
      <c r="K119" s="116" t="s">
        <v>940</v>
      </c>
      <c r="L119" s="30" t="s">
        <v>168</v>
      </c>
      <c r="M119" s="31" t="s">
        <v>169</v>
      </c>
      <c r="N119" s="31" t="s">
        <v>65</v>
      </c>
      <c r="O119" s="33">
        <v>1554</v>
      </c>
      <c r="P119" s="66">
        <v>1.4</v>
      </c>
      <c r="Q119" s="36" t="s">
        <v>171</v>
      </c>
      <c r="R119" s="36" t="s">
        <v>39</v>
      </c>
      <c r="S119" s="84">
        <v>1000</v>
      </c>
      <c r="T119" s="38">
        <f>O119*S119</f>
        <v>1554000</v>
      </c>
      <c r="U119" s="39">
        <f t="shared" si="4"/>
        <v>1000</v>
      </c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1">
        <f t="shared" si="5"/>
        <v>0</v>
      </c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2"/>
    </row>
    <row r="120" spans="1:48" s="43" customFormat="1" ht="35.25" customHeight="1" x14ac:dyDescent="0.25">
      <c r="A120" s="27">
        <v>111</v>
      </c>
      <c r="B120" s="28">
        <v>695</v>
      </c>
      <c r="C120" s="28" t="s">
        <v>26</v>
      </c>
      <c r="D120" s="29" t="s">
        <v>941</v>
      </c>
      <c r="E120" s="30" t="s">
        <v>942</v>
      </c>
      <c r="F120" s="30" t="s">
        <v>943</v>
      </c>
      <c r="G120" s="31" t="s">
        <v>175</v>
      </c>
      <c r="H120" s="31" t="s">
        <v>142</v>
      </c>
      <c r="I120" s="115" t="s">
        <v>776</v>
      </c>
      <c r="J120" s="32" t="s">
        <v>944</v>
      </c>
      <c r="K120" s="116" t="s">
        <v>945</v>
      </c>
      <c r="L120" s="30" t="s">
        <v>576</v>
      </c>
      <c r="M120" s="31" t="s">
        <v>414</v>
      </c>
      <c r="N120" s="31" t="s">
        <v>37</v>
      </c>
      <c r="O120" s="33">
        <v>2080</v>
      </c>
      <c r="P120" s="34">
        <v>1.1299999999999999</v>
      </c>
      <c r="Q120" s="35" t="s">
        <v>38</v>
      </c>
      <c r="R120" s="36" t="s">
        <v>39</v>
      </c>
      <c r="S120" s="37">
        <v>2000</v>
      </c>
      <c r="T120" s="38">
        <f>O120*S120</f>
        <v>4160000</v>
      </c>
      <c r="U120" s="39">
        <f t="shared" si="4"/>
        <v>2000</v>
      </c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1">
        <f t="shared" si="5"/>
        <v>0</v>
      </c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2"/>
    </row>
    <row r="121" spans="1:48" s="43" customFormat="1" ht="35.25" customHeight="1" x14ac:dyDescent="0.25">
      <c r="A121" s="67">
        <v>22</v>
      </c>
      <c r="B121" s="28">
        <v>56</v>
      </c>
      <c r="C121" s="28" t="s">
        <v>147</v>
      </c>
      <c r="D121" s="81" t="s">
        <v>946</v>
      </c>
      <c r="E121" s="82" t="s">
        <v>947</v>
      </c>
      <c r="F121" s="82" t="s">
        <v>130</v>
      </c>
      <c r="G121" s="83" t="s">
        <v>353</v>
      </c>
      <c r="H121" s="83" t="s">
        <v>152</v>
      </c>
      <c r="I121" s="131" t="s">
        <v>948</v>
      </c>
      <c r="J121" s="32" t="s">
        <v>949</v>
      </c>
      <c r="K121" s="132" t="s">
        <v>950</v>
      </c>
      <c r="L121" s="82" t="s">
        <v>951</v>
      </c>
      <c r="M121" s="83" t="s">
        <v>77</v>
      </c>
      <c r="N121" s="83" t="s">
        <v>952</v>
      </c>
      <c r="O121" s="33">
        <v>9500</v>
      </c>
      <c r="P121" s="34">
        <v>1.1200000000000001</v>
      </c>
      <c r="Q121" s="35" t="s">
        <v>159</v>
      </c>
      <c r="R121" s="36" t="s">
        <v>39</v>
      </c>
      <c r="S121" s="84">
        <v>600</v>
      </c>
      <c r="T121" s="38">
        <f>O121*S121</f>
        <v>5700000</v>
      </c>
      <c r="U121" s="77">
        <f t="shared" si="4"/>
        <v>600</v>
      </c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79">
        <f t="shared" si="5"/>
        <v>0</v>
      </c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6"/>
      <c r="AV121" s="44"/>
    </row>
    <row r="122" spans="1:48" s="43" customFormat="1" ht="35.25" customHeight="1" x14ac:dyDescent="0.25">
      <c r="A122" s="67">
        <v>25</v>
      </c>
      <c r="B122" s="67">
        <v>58</v>
      </c>
      <c r="C122" s="68" t="s">
        <v>147</v>
      </c>
      <c r="D122" s="69" t="s">
        <v>953</v>
      </c>
      <c r="E122" s="70" t="s">
        <v>954</v>
      </c>
      <c r="F122" s="71" t="s">
        <v>130</v>
      </c>
      <c r="G122" s="70" t="s">
        <v>520</v>
      </c>
      <c r="H122" s="70" t="s">
        <v>60</v>
      </c>
      <c r="I122" s="119" t="s">
        <v>955</v>
      </c>
      <c r="J122" s="71"/>
      <c r="K122" s="120" t="s">
        <v>956</v>
      </c>
      <c r="L122" s="71" t="s">
        <v>957</v>
      </c>
      <c r="M122" s="71" t="s">
        <v>77</v>
      </c>
      <c r="N122" s="73" t="s">
        <v>135</v>
      </c>
      <c r="O122" s="74">
        <v>1490</v>
      </c>
      <c r="P122" s="73" t="s">
        <v>570</v>
      </c>
      <c r="Q122" s="71" t="s">
        <v>571</v>
      </c>
      <c r="R122" s="71" t="s">
        <v>53</v>
      </c>
      <c r="S122" s="75">
        <v>140000</v>
      </c>
      <c r="T122" s="76">
        <f>S122*O122</f>
        <v>208600000</v>
      </c>
      <c r="U122" s="77">
        <f t="shared" si="4"/>
        <v>140000</v>
      </c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9">
        <f t="shared" si="5"/>
        <v>0</v>
      </c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9">
        <f>SUM(AI122:AT122)</f>
        <v>0</v>
      </c>
      <c r="AV122" s="44"/>
    </row>
    <row r="123" spans="1:48" s="43" customFormat="1" ht="35.25" customHeight="1" x14ac:dyDescent="0.25">
      <c r="A123" s="27">
        <v>98</v>
      </c>
      <c r="B123" s="28">
        <v>616</v>
      </c>
      <c r="C123" s="28" t="s">
        <v>958</v>
      </c>
      <c r="D123" s="149" t="s">
        <v>959</v>
      </c>
      <c r="E123" s="150" t="s">
        <v>960</v>
      </c>
      <c r="F123" s="150" t="s">
        <v>961</v>
      </c>
      <c r="G123" s="151" t="s">
        <v>962</v>
      </c>
      <c r="H123" s="151" t="s">
        <v>963</v>
      </c>
      <c r="I123" s="152" t="s">
        <v>46</v>
      </c>
      <c r="J123" s="32" t="s">
        <v>964</v>
      </c>
      <c r="K123" s="153" t="s">
        <v>965</v>
      </c>
      <c r="L123" s="150" t="s">
        <v>966</v>
      </c>
      <c r="M123" s="151" t="s">
        <v>77</v>
      </c>
      <c r="N123" s="151" t="s">
        <v>50</v>
      </c>
      <c r="O123" s="33">
        <v>42110</v>
      </c>
      <c r="P123" s="34">
        <v>1.1399999999999999</v>
      </c>
      <c r="Q123" s="154" t="s">
        <v>967</v>
      </c>
      <c r="R123" s="36" t="s">
        <v>39</v>
      </c>
      <c r="S123" s="84">
        <v>500</v>
      </c>
      <c r="T123" s="38">
        <f>O123*S123</f>
        <v>21055000</v>
      </c>
      <c r="U123" s="39">
        <f t="shared" si="4"/>
        <v>500</v>
      </c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1">
        <f t="shared" si="5"/>
        <v>0</v>
      </c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2"/>
    </row>
    <row r="124" spans="1:48" s="43" customFormat="1" ht="35.25" customHeight="1" x14ac:dyDescent="0.25">
      <c r="A124" s="67">
        <v>9</v>
      </c>
      <c r="B124" s="28">
        <v>18</v>
      </c>
      <c r="C124" s="28" t="s">
        <v>26</v>
      </c>
      <c r="D124" s="29" t="s">
        <v>968</v>
      </c>
      <c r="E124" s="30" t="s">
        <v>969</v>
      </c>
      <c r="F124" s="30" t="s">
        <v>970</v>
      </c>
      <c r="G124" s="31" t="s">
        <v>971</v>
      </c>
      <c r="H124" s="31" t="s">
        <v>409</v>
      </c>
      <c r="I124" s="115" t="s">
        <v>410</v>
      </c>
      <c r="J124" s="32" t="s">
        <v>972</v>
      </c>
      <c r="K124" s="116" t="s">
        <v>973</v>
      </c>
      <c r="L124" s="30" t="s">
        <v>974</v>
      </c>
      <c r="M124" s="31" t="s">
        <v>421</v>
      </c>
      <c r="N124" s="31" t="s">
        <v>37</v>
      </c>
      <c r="O124" s="33">
        <v>18000</v>
      </c>
      <c r="P124" s="34">
        <v>1.1299999999999999</v>
      </c>
      <c r="Q124" s="35" t="s">
        <v>38</v>
      </c>
      <c r="R124" s="36" t="s">
        <v>39</v>
      </c>
      <c r="S124" s="37">
        <v>150</v>
      </c>
      <c r="T124" s="38">
        <f>O124*S124</f>
        <v>2700000</v>
      </c>
      <c r="U124" s="77">
        <f t="shared" si="4"/>
        <v>150</v>
      </c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79">
        <f t="shared" si="5"/>
        <v>0</v>
      </c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6"/>
      <c r="AV124" s="44"/>
    </row>
    <row r="125" spans="1:48" s="43" customFormat="1" ht="35.25" customHeight="1" x14ac:dyDescent="0.25">
      <c r="A125" s="27">
        <v>138</v>
      </c>
      <c r="B125" s="28">
        <v>942</v>
      </c>
      <c r="C125" s="28" t="s">
        <v>147</v>
      </c>
      <c r="D125" s="81" t="s">
        <v>975</v>
      </c>
      <c r="E125" s="82" t="s">
        <v>976</v>
      </c>
      <c r="F125" s="82" t="s">
        <v>977</v>
      </c>
      <c r="G125" s="83" t="s">
        <v>978</v>
      </c>
      <c r="H125" s="83" t="s">
        <v>60</v>
      </c>
      <c r="I125" s="131" t="s">
        <v>362</v>
      </c>
      <c r="J125" s="32" t="s">
        <v>103</v>
      </c>
      <c r="K125" s="132" t="s">
        <v>979</v>
      </c>
      <c r="L125" s="82" t="s">
        <v>980</v>
      </c>
      <c r="M125" s="83" t="s">
        <v>77</v>
      </c>
      <c r="N125" s="83" t="s">
        <v>65</v>
      </c>
      <c r="O125" s="33">
        <v>900</v>
      </c>
      <c r="P125" s="34">
        <v>1.1200000000000001</v>
      </c>
      <c r="Q125" s="35" t="s">
        <v>159</v>
      </c>
      <c r="R125" s="36" t="s">
        <v>39</v>
      </c>
      <c r="S125" s="84">
        <v>25000</v>
      </c>
      <c r="T125" s="38">
        <f>O125*S125</f>
        <v>22500000</v>
      </c>
      <c r="U125" s="39">
        <f t="shared" si="4"/>
        <v>25000</v>
      </c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1">
        <f t="shared" si="5"/>
        <v>0</v>
      </c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2"/>
    </row>
    <row r="126" spans="1:48" s="43" customFormat="1" ht="35.25" customHeight="1" x14ac:dyDescent="0.25">
      <c r="A126" s="27">
        <v>124</v>
      </c>
      <c r="B126" s="27">
        <v>798</v>
      </c>
      <c r="C126" s="45" t="s">
        <v>981</v>
      </c>
      <c r="D126" s="46" t="s">
        <v>982</v>
      </c>
      <c r="E126" s="47" t="s">
        <v>983</v>
      </c>
      <c r="F126" s="95" t="s">
        <v>983</v>
      </c>
      <c r="G126" s="47" t="s">
        <v>59</v>
      </c>
      <c r="H126" s="47" t="s">
        <v>60</v>
      </c>
      <c r="I126" s="121" t="s">
        <v>61</v>
      </c>
      <c r="J126" s="48"/>
      <c r="K126" s="122" t="s">
        <v>984</v>
      </c>
      <c r="L126" s="48" t="s">
        <v>985</v>
      </c>
      <c r="M126" s="48" t="s">
        <v>77</v>
      </c>
      <c r="N126" s="50" t="s">
        <v>65</v>
      </c>
      <c r="O126" s="51">
        <v>318</v>
      </c>
      <c r="P126" s="50" t="s">
        <v>986</v>
      </c>
      <c r="Q126" s="48" t="s">
        <v>987</v>
      </c>
      <c r="R126" s="48" t="s">
        <v>53</v>
      </c>
      <c r="S126" s="52">
        <v>40000</v>
      </c>
      <c r="T126" s="53">
        <f>S126*O126</f>
        <v>12720000</v>
      </c>
      <c r="U126" s="39">
        <f t="shared" si="4"/>
        <v>40000</v>
      </c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41">
        <f t="shared" si="5"/>
        <v>0</v>
      </c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41">
        <f>SUM(AI126:AT126)</f>
        <v>0</v>
      </c>
    </row>
    <row r="127" spans="1:48" s="43" customFormat="1" ht="35.25" customHeight="1" x14ac:dyDescent="0.25">
      <c r="A127" s="67">
        <v>42</v>
      </c>
      <c r="B127" s="28">
        <v>175</v>
      </c>
      <c r="C127" s="28" t="s">
        <v>320</v>
      </c>
      <c r="D127" s="29" t="s">
        <v>988</v>
      </c>
      <c r="E127" s="30" t="s">
        <v>989</v>
      </c>
      <c r="F127" s="30" t="s">
        <v>990</v>
      </c>
      <c r="G127" s="31" t="s">
        <v>991</v>
      </c>
      <c r="H127" s="31" t="s">
        <v>60</v>
      </c>
      <c r="I127" s="115" t="s">
        <v>992</v>
      </c>
      <c r="J127" s="32" t="s">
        <v>993</v>
      </c>
      <c r="K127" s="116" t="s">
        <v>994</v>
      </c>
      <c r="L127" s="30" t="s">
        <v>364</v>
      </c>
      <c r="M127" s="31" t="s">
        <v>77</v>
      </c>
      <c r="N127" s="31" t="s">
        <v>135</v>
      </c>
      <c r="O127" s="55">
        <v>3830</v>
      </c>
      <c r="P127" s="34">
        <v>1.1499999999999999</v>
      </c>
      <c r="Q127" s="35" t="s">
        <v>366</v>
      </c>
      <c r="R127" s="36" t="s">
        <v>39</v>
      </c>
      <c r="S127" s="37">
        <v>30000</v>
      </c>
      <c r="T127" s="38">
        <f>O127*S127</f>
        <v>114900000</v>
      </c>
      <c r="U127" s="77">
        <f t="shared" si="4"/>
        <v>30000</v>
      </c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79">
        <f t="shared" si="5"/>
        <v>0</v>
      </c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6"/>
      <c r="AV127" s="44"/>
    </row>
    <row r="128" spans="1:48" s="43" customFormat="1" ht="35.25" customHeight="1" x14ac:dyDescent="0.25">
      <c r="A128" s="27">
        <v>76</v>
      </c>
      <c r="B128" s="56">
        <v>315</v>
      </c>
      <c r="C128" s="57" t="s">
        <v>981</v>
      </c>
      <c r="D128" s="58" t="s">
        <v>995</v>
      </c>
      <c r="E128" s="80" t="s">
        <v>996</v>
      </c>
      <c r="F128" s="80" t="s">
        <v>996</v>
      </c>
      <c r="G128" s="80" t="s">
        <v>324</v>
      </c>
      <c r="H128" s="59" t="s">
        <v>60</v>
      </c>
      <c r="I128" s="126" t="s">
        <v>65</v>
      </c>
      <c r="J128" s="40"/>
      <c r="K128" s="127" t="s">
        <v>997</v>
      </c>
      <c r="L128" s="60" t="s">
        <v>998</v>
      </c>
      <c r="M128" s="59" t="s">
        <v>77</v>
      </c>
      <c r="N128" s="80" t="s">
        <v>65</v>
      </c>
      <c r="O128" s="61">
        <v>600</v>
      </c>
      <c r="P128" s="56"/>
      <c r="Q128" s="57" t="s">
        <v>127</v>
      </c>
      <c r="R128" s="59" t="s">
        <v>998</v>
      </c>
      <c r="S128" s="62">
        <v>860</v>
      </c>
      <c r="T128" s="38">
        <f>O128*S128</f>
        <v>516000</v>
      </c>
      <c r="U128" s="39">
        <f t="shared" si="4"/>
        <v>860</v>
      </c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1">
        <f t="shared" si="5"/>
        <v>0</v>
      </c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2"/>
    </row>
    <row r="129" spans="1:48" s="43" customFormat="1" ht="35.25" customHeight="1" x14ac:dyDescent="0.25">
      <c r="A129" s="27">
        <v>139</v>
      </c>
      <c r="B129" s="28">
        <v>942</v>
      </c>
      <c r="C129" s="32" t="s">
        <v>999</v>
      </c>
      <c r="D129" s="155" t="s">
        <v>1000</v>
      </c>
      <c r="E129" s="154" t="s">
        <v>1001</v>
      </c>
      <c r="F129" s="154" t="s">
        <v>1002</v>
      </c>
      <c r="G129" s="32" t="s">
        <v>1003</v>
      </c>
      <c r="H129" s="32" t="s">
        <v>1004</v>
      </c>
      <c r="I129" s="156" t="s">
        <v>1005</v>
      </c>
      <c r="J129" s="32" t="s">
        <v>1006</v>
      </c>
      <c r="K129" s="157" t="s">
        <v>1007</v>
      </c>
      <c r="L129" s="154" t="s">
        <v>1008</v>
      </c>
      <c r="M129" s="32" t="s">
        <v>1009</v>
      </c>
      <c r="N129" s="32" t="s">
        <v>116</v>
      </c>
      <c r="O129" s="32">
        <v>10000</v>
      </c>
      <c r="P129" s="32">
        <v>1.1399999999999999</v>
      </c>
      <c r="Q129" s="154" t="s">
        <v>1010</v>
      </c>
      <c r="R129" s="36" t="s">
        <v>39</v>
      </c>
      <c r="S129" s="158">
        <v>10055</v>
      </c>
      <c r="T129" s="38">
        <f>O129*S129</f>
        <v>100550000</v>
      </c>
      <c r="U129" s="39">
        <f t="shared" si="4"/>
        <v>10055</v>
      </c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1">
        <f t="shared" si="5"/>
        <v>0</v>
      </c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2"/>
    </row>
    <row r="130" spans="1:48" s="43" customFormat="1" ht="35.25" customHeight="1" x14ac:dyDescent="0.25">
      <c r="A130" s="27">
        <v>96</v>
      </c>
      <c r="B130" s="56">
        <v>556</v>
      </c>
      <c r="C130" s="57" t="s">
        <v>1011</v>
      </c>
      <c r="D130" s="99" t="s">
        <v>1012</v>
      </c>
      <c r="E130" s="100" t="s">
        <v>1013</v>
      </c>
      <c r="F130" s="100" t="s">
        <v>1014</v>
      </c>
      <c r="G130" s="100" t="s">
        <v>1015</v>
      </c>
      <c r="H130" s="100" t="s">
        <v>1016</v>
      </c>
      <c r="I130" s="128" t="s">
        <v>551</v>
      </c>
      <c r="J130" s="100" t="s">
        <v>208</v>
      </c>
      <c r="K130" s="129" t="s">
        <v>1017</v>
      </c>
      <c r="L130" s="100" t="s">
        <v>1018</v>
      </c>
      <c r="M130" s="100" t="s">
        <v>516</v>
      </c>
      <c r="N130" s="100" t="s">
        <v>65</v>
      </c>
      <c r="O130" s="101">
        <v>1048</v>
      </c>
      <c r="P130" s="40"/>
      <c r="Q130" s="57" t="s">
        <v>329</v>
      </c>
      <c r="R130" s="100" t="s">
        <v>1019</v>
      </c>
      <c r="S130" s="62">
        <v>6000</v>
      </c>
      <c r="T130" s="38">
        <f>O130*S130</f>
        <v>6288000</v>
      </c>
      <c r="U130" s="39">
        <f t="shared" si="4"/>
        <v>6000</v>
      </c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1">
        <f t="shared" si="5"/>
        <v>0</v>
      </c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2"/>
    </row>
    <row r="131" spans="1:48" s="43" customFormat="1" ht="35.25" customHeight="1" x14ac:dyDescent="0.25">
      <c r="A131" s="27">
        <v>154</v>
      </c>
      <c r="B131" s="28">
        <v>994</v>
      </c>
      <c r="C131" s="28" t="s">
        <v>251</v>
      </c>
      <c r="D131" s="29" t="s">
        <v>1020</v>
      </c>
      <c r="E131" s="30" t="s">
        <v>1021</v>
      </c>
      <c r="F131" s="30" t="s">
        <v>1021</v>
      </c>
      <c r="G131" s="31" t="s">
        <v>1022</v>
      </c>
      <c r="H131" s="31" t="s">
        <v>256</v>
      </c>
      <c r="I131" s="115" t="s">
        <v>153</v>
      </c>
      <c r="J131" s="32" t="s">
        <v>581</v>
      </c>
      <c r="K131" s="116" t="s">
        <v>1023</v>
      </c>
      <c r="L131" s="30" t="s">
        <v>583</v>
      </c>
      <c r="M131" s="31" t="s">
        <v>77</v>
      </c>
      <c r="N131" s="31" t="s">
        <v>232</v>
      </c>
      <c r="O131" s="55">
        <v>7403</v>
      </c>
      <c r="P131" s="66">
        <v>1.6</v>
      </c>
      <c r="Q131" s="35" t="s">
        <v>260</v>
      </c>
      <c r="R131" s="36" t="s">
        <v>39</v>
      </c>
      <c r="S131" s="37">
        <v>5000</v>
      </c>
      <c r="T131" s="38">
        <f>O131*S131</f>
        <v>37015000</v>
      </c>
      <c r="U131" s="39">
        <f t="shared" si="4"/>
        <v>5000</v>
      </c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1">
        <f t="shared" si="5"/>
        <v>0</v>
      </c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2"/>
    </row>
    <row r="132" spans="1:48" s="43" customFormat="1" ht="35.25" customHeight="1" x14ac:dyDescent="0.25">
      <c r="A132" s="27">
        <v>134</v>
      </c>
      <c r="B132" s="27">
        <v>887</v>
      </c>
      <c r="C132" s="45" t="s">
        <v>1024</v>
      </c>
      <c r="D132" s="46" t="s">
        <v>1025</v>
      </c>
      <c r="E132" s="47" t="s">
        <v>1026</v>
      </c>
      <c r="F132" s="48" t="s">
        <v>1027</v>
      </c>
      <c r="G132" s="47" t="s">
        <v>1028</v>
      </c>
      <c r="H132" s="47" t="s">
        <v>112</v>
      </c>
      <c r="I132" s="121" t="s">
        <v>1029</v>
      </c>
      <c r="J132" s="48"/>
      <c r="K132" s="122" t="s">
        <v>1030</v>
      </c>
      <c r="L132" s="48" t="s">
        <v>1031</v>
      </c>
      <c r="M132" s="48" t="s">
        <v>733</v>
      </c>
      <c r="N132" s="50" t="s">
        <v>116</v>
      </c>
      <c r="O132" s="51">
        <v>14425</v>
      </c>
      <c r="P132" s="50" t="s">
        <v>1032</v>
      </c>
      <c r="Q132" s="48" t="s">
        <v>1033</v>
      </c>
      <c r="R132" s="48" t="s">
        <v>53</v>
      </c>
      <c r="S132" s="52">
        <v>200</v>
      </c>
      <c r="T132" s="53">
        <f>S132*O132</f>
        <v>2885000</v>
      </c>
      <c r="U132" s="39">
        <f t="shared" ref="U132:U165" si="6">S132-AH132-AU132</f>
        <v>200</v>
      </c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41">
        <f t="shared" ref="AH132:AH163" si="7">SUM(V132:AG132)</f>
        <v>0</v>
      </c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41">
        <f>SUM(AI132:AT132)</f>
        <v>0</v>
      </c>
    </row>
    <row r="133" spans="1:48" s="43" customFormat="1" ht="35.25" customHeight="1" x14ac:dyDescent="0.25">
      <c r="A133" s="27">
        <v>142</v>
      </c>
      <c r="B133" s="28">
        <v>955</v>
      </c>
      <c r="C133" s="28" t="s">
        <v>68</v>
      </c>
      <c r="D133" s="29" t="s">
        <v>1034</v>
      </c>
      <c r="E133" s="30" t="s">
        <v>1035</v>
      </c>
      <c r="F133" s="30" t="s">
        <v>29</v>
      </c>
      <c r="G133" s="31" t="s">
        <v>1036</v>
      </c>
      <c r="H133" s="31" t="s">
        <v>60</v>
      </c>
      <c r="I133" s="115" t="s">
        <v>455</v>
      </c>
      <c r="J133" s="32" t="s">
        <v>1037</v>
      </c>
      <c r="K133" s="116" t="s">
        <v>1038</v>
      </c>
      <c r="L133" s="30" t="s">
        <v>1039</v>
      </c>
      <c r="M133" s="31" t="s">
        <v>1040</v>
      </c>
      <c r="N133" s="31" t="s">
        <v>116</v>
      </c>
      <c r="O133" s="55">
        <v>3843</v>
      </c>
      <c r="P133" s="34">
        <v>1.1100000000000001</v>
      </c>
      <c r="Q133" s="35" t="s">
        <v>78</v>
      </c>
      <c r="R133" s="36" t="s">
        <v>39</v>
      </c>
      <c r="S133" s="37">
        <v>5000</v>
      </c>
      <c r="T133" s="38">
        <f>O133*S133</f>
        <v>19215000</v>
      </c>
      <c r="U133" s="39">
        <f t="shared" si="6"/>
        <v>5000</v>
      </c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1">
        <f t="shared" si="7"/>
        <v>0</v>
      </c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2"/>
    </row>
    <row r="134" spans="1:48" s="43" customFormat="1" ht="35.25" customHeight="1" x14ac:dyDescent="0.25">
      <c r="A134" s="27">
        <v>161</v>
      </c>
      <c r="B134" s="28">
        <v>1024</v>
      </c>
      <c r="C134" s="28" t="s">
        <v>68</v>
      </c>
      <c r="D134" s="29" t="s">
        <v>1041</v>
      </c>
      <c r="E134" s="30" t="s">
        <v>1042</v>
      </c>
      <c r="F134" s="30" t="s">
        <v>1043</v>
      </c>
      <c r="G134" s="31" t="s">
        <v>324</v>
      </c>
      <c r="H134" s="31" t="s">
        <v>60</v>
      </c>
      <c r="I134" s="115" t="s">
        <v>647</v>
      </c>
      <c r="J134" s="32" t="s">
        <v>1044</v>
      </c>
      <c r="K134" s="116" t="s">
        <v>1045</v>
      </c>
      <c r="L134" s="30" t="s">
        <v>1046</v>
      </c>
      <c r="M134" s="31" t="s">
        <v>77</v>
      </c>
      <c r="N134" s="31" t="s">
        <v>65</v>
      </c>
      <c r="O134" s="55">
        <v>1000</v>
      </c>
      <c r="P134" s="34">
        <v>1.1100000000000001</v>
      </c>
      <c r="Q134" s="35" t="s">
        <v>78</v>
      </c>
      <c r="R134" s="36" t="s">
        <v>39</v>
      </c>
      <c r="S134" s="37">
        <v>20000</v>
      </c>
      <c r="T134" s="38">
        <f>O134*S134</f>
        <v>20000000</v>
      </c>
      <c r="U134" s="39">
        <f t="shared" si="6"/>
        <v>20000</v>
      </c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1">
        <f t="shared" si="7"/>
        <v>0</v>
      </c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2"/>
    </row>
    <row r="135" spans="1:48" s="43" customFormat="1" ht="35.25" customHeight="1" x14ac:dyDescent="0.25">
      <c r="A135" s="27">
        <v>135</v>
      </c>
      <c r="B135" s="28">
        <v>893</v>
      </c>
      <c r="C135" s="28" t="s">
        <v>26</v>
      </c>
      <c r="D135" s="29" t="s">
        <v>1047</v>
      </c>
      <c r="E135" s="30" t="s">
        <v>1048</v>
      </c>
      <c r="F135" s="30" t="s">
        <v>407</v>
      </c>
      <c r="G135" s="31" t="s">
        <v>1049</v>
      </c>
      <c r="H135" s="31" t="s">
        <v>60</v>
      </c>
      <c r="I135" s="115" t="s">
        <v>65</v>
      </c>
      <c r="J135" s="32" t="s">
        <v>1050</v>
      </c>
      <c r="K135" s="116" t="s">
        <v>1051</v>
      </c>
      <c r="L135" s="30" t="s">
        <v>916</v>
      </c>
      <c r="M135" s="31" t="s">
        <v>169</v>
      </c>
      <c r="N135" s="31" t="s">
        <v>65</v>
      </c>
      <c r="O135" s="33">
        <v>1260</v>
      </c>
      <c r="P135" s="34">
        <v>1.1299999999999999</v>
      </c>
      <c r="Q135" s="35" t="s">
        <v>38</v>
      </c>
      <c r="R135" s="36" t="s">
        <v>39</v>
      </c>
      <c r="S135" s="37">
        <v>1000</v>
      </c>
      <c r="T135" s="38">
        <f>O135*S135</f>
        <v>1260000</v>
      </c>
      <c r="U135" s="39">
        <f t="shared" si="6"/>
        <v>1000</v>
      </c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1">
        <f t="shared" si="7"/>
        <v>0</v>
      </c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2"/>
    </row>
    <row r="136" spans="1:48" s="43" customFormat="1" ht="35.25" customHeight="1" x14ac:dyDescent="0.25">
      <c r="A136" s="67">
        <v>32</v>
      </c>
      <c r="B136" s="67">
        <v>109</v>
      </c>
      <c r="C136" s="68" t="s">
        <v>1052</v>
      </c>
      <c r="D136" s="69" t="s">
        <v>1053</v>
      </c>
      <c r="E136" s="70" t="s">
        <v>1054</v>
      </c>
      <c r="F136" s="71" t="s">
        <v>1055</v>
      </c>
      <c r="G136" s="70" t="s">
        <v>526</v>
      </c>
      <c r="H136" s="70" t="s">
        <v>60</v>
      </c>
      <c r="I136" s="119" t="s">
        <v>533</v>
      </c>
      <c r="J136" s="71"/>
      <c r="K136" s="120" t="s">
        <v>1056</v>
      </c>
      <c r="L136" s="71" t="s">
        <v>434</v>
      </c>
      <c r="M136" s="71" t="s">
        <v>77</v>
      </c>
      <c r="N136" s="73" t="s">
        <v>65</v>
      </c>
      <c r="O136" s="74">
        <v>969</v>
      </c>
      <c r="P136" s="73" t="s">
        <v>1057</v>
      </c>
      <c r="Q136" s="71" t="s">
        <v>1058</v>
      </c>
      <c r="R136" s="71" t="s">
        <v>53</v>
      </c>
      <c r="S136" s="75">
        <v>70000</v>
      </c>
      <c r="T136" s="76">
        <f>S136*O136</f>
        <v>67830000</v>
      </c>
      <c r="U136" s="77">
        <f t="shared" si="6"/>
        <v>70000</v>
      </c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9">
        <f t="shared" si="7"/>
        <v>0</v>
      </c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9">
        <f>SUM(AI136:AT136)</f>
        <v>0</v>
      </c>
      <c r="AV136" s="44"/>
    </row>
    <row r="137" spans="1:48" s="43" customFormat="1" ht="35.25" customHeight="1" x14ac:dyDescent="0.25">
      <c r="A137" s="27">
        <v>113</v>
      </c>
      <c r="B137" s="28">
        <v>707</v>
      </c>
      <c r="C137" s="28" t="s">
        <v>26</v>
      </c>
      <c r="D137" s="29" t="s">
        <v>1059</v>
      </c>
      <c r="E137" s="30" t="s">
        <v>1060</v>
      </c>
      <c r="F137" s="30" t="s">
        <v>1061</v>
      </c>
      <c r="G137" s="31" t="s">
        <v>1062</v>
      </c>
      <c r="H137" s="31" t="s">
        <v>60</v>
      </c>
      <c r="I137" s="115" t="s">
        <v>1063</v>
      </c>
      <c r="J137" s="32" t="s">
        <v>1064</v>
      </c>
      <c r="K137" s="116" t="s">
        <v>1065</v>
      </c>
      <c r="L137" s="30" t="s">
        <v>146</v>
      </c>
      <c r="M137" s="31" t="s">
        <v>77</v>
      </c>
      <c r="N137" s="31" t="s">
        <v>37</v>
      </c>
      <c r="O137" s="33">
        <v>441</v>
      </c>
      <c r="P137" s="34">
        <v>1.1299999999999999</v>
      </c>
      <c r="Q137" s="35" t="s">
        <v>38</v>
      </c>
      <c r="R137" s="36" t="s">
        <v>39</v>
      </c>
      <c r="S137" s="37">
        <v>1000</v>
      </c>
      <c r="T137" s="38">
        <f>O137*S137</f>
        <v>441000</v>
      </c>
      <c r="U137" s="39">
        <f t="shared" si="6"/>
        <v>1000</v>
      </c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1">
        <f t="shared" si="7"/>
        <v>0</v>
      </c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2"/>
    </row>
    <row r="138" spans="1:48" s="43" customFormat="1" ht="35.25" customHeight="1" x14ac:dyDescent="0.25">
      <c r="A138" s="27">
        <v>66</v>
      </c>
      <c r="B138" s="27">
        <v>243</v>
      </c>
      <c r="C138" s="45" t="s">
        <v>1066</v>
      </c>
      <c r="D138" s="46" t="s">
        <v>1067</v>
      </c>
      <c r="E138" s="47" t="s">
        <v>1068</v>
      </c>
      <c r="F138" s="48" t="s">
        <v>1069</v>
      </c>
      <c r="G138" s="47" t="s">
        <v>869</v>
      </c>
      <c r="H138" s="47" t="s">
        <v>60</v>
      </c>
      <c r="I138" s="121" t="s">
        <v>61</v>
      </c>
      <c r="J138" s="48"/>
      <c r="K138" s="122" t="s">
        <v>1070</v>
      </c>
      <c r="L138" s="48" t="s">
        <v>1071</v>
      </c>
      <c r="M138" s="48" t="s">
        <v>77</v>
      </c>
      <c r="N138" s="50" t="s">
        <v>65</v>
      </c>
      <c r="O138" s="51">
        <v>219</v>
      </c>
      <c r="P138" s="50" t="s">
        <v>1072</v>
      </c>
      <c r="Q138" s="48" t="s">
        <v>1073</v>
      </c>
      <c r="R138" s="48" t="s">
        <v>53</v>
      </c>
      <c r="S138" s="52">
        <v>100000</v>
      </c>
      <c r="T138" s="53">
        <f>S138*O138</f>
        <v>21900000</v>
      </c>
      <c r="U138" s="39">
        <f t="shared" si="6"/>
        <v>100000</v>
      </c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41">
        <f t="shared" si="7"/>
        <v>0</v>
      </c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41">
        <f>SUM(AI138:AT138)</f>
        <v>0</v>
      </c>
    </row>
    <row r="139" spans="1:48" s="43" customFormat="1" ht="35.25" customHeight="1" x14ac:dyDescent="0.25">
      <c r="A139" s="27">
        <v>126</v>
      </c>
      <c r="B139" s="28">
        <v>837</v>
      </c>
      <c r="C139" s="28" t="s">
        <v>212</v>
      </c>
      <c r="D139" s="29" t="s">
        <v>1074</v>
      </c>
      <c r="E139" s="91" t="s">
        <v>1075</v>
      </c>
      <c r="F139" s="30" t="s">
        <v>1076</v>
      </c>
      <c r="G139" s="31" t="s">
        <v>1077</v>
      </c>
      <c r="H139" s="31" t="s">
        <v>511</v>
      </c>
      <c r="I139" s="115" t="s">
        <v>512</v>
      </c>
      <c r="J139" s="32" t="s">
        <v>1078</v>
      </c>
      <c r="K139" s="141" t="s">
        <v>1079</v>
      </c>
      <c r="L139" s="93" t="s">
        <v>221</v>
      </c>
      <c r="M139" s="94" t="s">
        <v>77</v>
      </c>
      <c r="N139" s="31" t="s">
        <v>170</v>
      </c>
      <c r="O139" s="55">
        <v>30000</v>
      </c>
      <c r="P139" s="66">
        <v>1.3</v>
      </c>
      <c r="Q139" s="36" t="s">
        <v>222</v>
      </c>
      <c r="R139" s="36" t="s">
        <v>39</v>
      </c>
      <c r="S139" s="37">
        <v>500</v>
      </c>
      <c r="T139" s="38">
        <f>O139*S139</f>
        <v>15000000</v>
      </c>
      <c r="U139" s="39">
        <f t="shared" si="6"/>
        <v>500</v>
      </c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1">
        <f t="shared" si="7"/>
        <v>0</v>
      </c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2"/>
    </row>
    <row r="140" spans="1:48" s="43" customFormat="1" ht="35.25" customHeight="1" x14ac:dyDescent="0.25">
      <c r="A140" s="67">
        <v>21</v>
      </c>
      <c r="B140" s="67">
        <v>56</v>
      </c>
      <c r="C140" s="68" t="s">
        <v>1080</v>
      </c>
      <c r="D140" s="69" t="s">
        <v>1081</v>
      </c>
      <c r="E140" s="70" t="s">
        <v>1082</v>
      </c>
      <c r="F140" s="71" t="s">
        <v>130</v>
      </c>
      <c r="G140" s="70" t="s">
        <v>324</v>
      </c>
      <c r="H140" s="70" t="s">
        <v>60</v>
      </c>
      <c r="I140" s="119" t="s">
        <v>533</v>
      </c>
      <c r="J140" s="71"/>
      <c r="K140" s="120" t="s">
        <v>1083</v>
      </c>
      <c r="L140" s="71" t="s">
        <v>1084</v>
      </c>
      <c r="M140" s="71" t="s">
        <v>77</v>
      </c>
      <c r="N140" s="73" t="s">
        <v>65</v>
      </c>
      <c r="O140" s="74">
        <v>1092</v>
      </c>
      <c r="P140" s="73" t="s">
        <v>1085</v>
      </c>
      <c r="Q140" s="71" t="s">
        <v>1086</v>
      </c>
      <c r="R140" s="71" t="s">
        <v>53</v>
      </c>
      <c r="S140" s="75">
        <v>300000</v>
      </c>
      <c r="T140" s="76">
        <f>S140*O140</f>
        <v>327600000</v>
      </c>
      <c r="U140" s="77">
        <f t="shared" si="6"/>
        <v>300000</v>
      </c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9">
        <f t="shared" si="7"/>
        <v>0</v>
      </c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9">
        <f>SUM(AI140:AT140)</f>
        <v>0</v>
      </c>
      <c r="AV140" s="44"/>
    </row>
    <row r="141" spans="1:48" s="43" customFormat="1" ht="35.25" customHeight="1" x14ac:dyDescent="0.25">
      <c r="A141" s="67">
        <v>51</v>
      </c>
      <c r="B141" s="97">
        <v>187</v>
      </c>
      <c r="C141" s="98" t="s">
        <v>349</v>
      </c>
      <c r="D141" s="99" t="s">
        <v>1087</v>
      </c>
      <c r="E141" s="100" t="s">
        <v>1088</v>
      </c>
      <c r="F141" s="100" t="s">
        <v>1089</v>
      </c>
      <c r="G141" s="100" t="s">
        <v>353</v>
      </c>
      <c r="H141" s="100" t="s">
        <v>354</v>
      </c>
      <c r="I141" s="128" t="s">
        <v>345</v>
      </c>
      <c r="J141" s="100" t="s">
        <v>355</v>
      </c>
      <c r="K141" s="129" t="s">
        <v>1090</v>
      </c>
      <c r="L141" s="100" t="s">
        <v>357</v>
      </c>
      <c r="M141" s="100" t="s">
        <v>77</v>
      </c>
      <c r="N141" s="100" t="s">
        <v>170</v>
      </c>
      <c r="O141" s="101">
        <v>12390</v>
      </c>
      <c r="P141" s="85"/>
      <c r="Q141" s="98" t="s">
        <v>329</v>
      </c>
      <c r="R141" s="100" t="s">
        <v>358</v>
      </c>
      <c r="S141" s="62">
        <v>6000</v>
      </c>
      <c r="T141" s="38">
        <f t="shared" ref="T141:T151" si="8">O141*S141</f>
        <v>74340000</v>
      </c>
      <c r="U141" s="77">
        <f t="shared" si="6"/>
        <v>6000</v>
      </c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79">
        <f t="shared" si="7"/>
        <v>0</v>
      </c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6"/>
      <c r="AV141" s="44"/>
    </row>
    <row r="142" spans="1:48" s="43" customFormat="1" ht="35.25" customHeight="1" x14ac:dyDescent="0.25">
      <c r="A142" s="67">
        <v>50</v>
      </c>
      <c r="B142" s="97">
        <v>187</v>
      </c>
      <c r="C142" s="98" t="s">
        <v>1091</v>
      </c>
      <c r="D142" s="99" t="s">
        <v>1092</v>
      </c>
      <c r="E142" s="100" t="s">
        <v>1093</v>
      </c>
      <c r="F142" s="100" t="s">
        <v>1089</v>
      </c>
      <c r="G142" s="100" t="s">
        <v>1094</v>
      </c>
      <c r="H142" s="100" t="s">
        <v>354</v>
      </c>
      <c r="I142" s="128" t="s">
        <v>345</v>
      </c>
      <c r="J142" s="100" t="s">
        <v>355</v>
      </c>
      <c r="K142" s="129" t="s">
        <v>1095</v>
      </c>
      <c r="L142" s="100" t="s">
        <v>1096</v>
      </c>
      <c r="M142" s="100" t="s">
        <v>77</v>
      </c>
      <c r="N142" s="100" t="s">
        <v>1097</v>
      </c>
      <c r="O142" s="101">
        <v>29400</v>
      </c>
      <c r="P142" s="85"/>
      <c r="Q142" s="98" t="s">
        <v>329</v>
      </c>
      <c r="R142" s="100" t="s">
        <v>1098</v>
      </c>
      <c r="S142" s="62">
        <v>4000</v>
      </c>
      <c r="T142" s="38">
        <f t="shared" si="8"/>
        <v>117600000</v>
      </c>
      <c r="U142" s="77">
        <f t="shared" si="6"/>
        <v>4000</v>
      </c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79">
        <f t="shared" si="7"/>
        <v>0</v>
      </c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6"/>
      <c r="AV142" s="44"/>
    </row>
    <row r="143" spans="1:48" s="43" customFormat="1" ht="35.25" customHeight="1" x14ac:dyDescent="0.25">
      <c r="A143" s="27">
        <v>145</v>
      </c>
      <c r="B143" s="28">
        <v>966</v>
      </c>
      <c r="C143" s="28" t="s">
        <v>427</v>
      </c>
      <c r="D143" s="29" t="s">
        <v>1099</v>
      </c>
      <c r="E143" s="30" t="s">
        <v>1100</v>
      </c>
      <c r="F143" s="30" t="s">
        <v>1101</v>
      </c>
      <c r="G143" s="31" t="s">
        <v>1102</v>
      </c>
      <c r="H143" s="31" t="s">
        <v>60</v>
      </c>
      <c r="I143" s="159" t="s">
        <v>551</v>
      </c>
      <c r="J143" s="32" t="s">
        <v>1103</v>
      </c>
      <c r="K143" s="160" t="s">
        <v>1104</v>
      </c>
      <c r="L143" s="161" t="s">
        <v>1105</v>
      </c>
      <c r="M143" s="162" t="s">
        <v>77</v>
      </c>
      <c r="N143" s="31" t="s">
        <v>65</v>
      </c>
      <c r="O143" s="33">
        <v>595</v>
      </c>
      <c r="P143" s="34">
        <v>1.18</v>
      </c>
      <c r="Q143" s="35" t="s">
        <v>435</v>
      </c>
      <c r="R143" s="36" t="s">
        <v>39</v>
      </c>
      <c r="S143" s="37">
        <v>30000</v>
      </c>
      <c r="T143" s="38">
        <f t="shared" si="8"/>
        <v>17850000</v>
      </c>
      <c r="U143" s="39">
        <f t="shared" si="6"/>
        <v>30000</v>
      </c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1">
        <f t="shared" si="7"/>
        <v>0</v>
      </c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2"/>
    </row>
    <row r="144" spans="1:48" s="43" customFormat="1" ht="35.25" customHeight="1" x14ac:dyDescent="0.25">
      <c r="A144" s="67">
        <v>26</v>
      </c>
      <c r="B144" s="28">
        <v>66</v>
      </c>
      <c r="C144" s="28" t="s">
        <v>97</v>
      </c>
      <c r="D144" s="64" t="s">
        <v>1106</v>
      </c>
      <c r="E144" s="36" t="s">
        <v>1107</v>
      </c>
      <c r="F144" s="36" t="s">
        <v>1108</v>
      </c>
      <c r="G144" s="65" t="s">
        <v>1109</v>
      </c>
      <c r="H144" s="65" t="s">
        <v>60</v>
      </c>
      <c r="I144" s="124" t="s">
        <v>1110</v>
      </c>
      <c r="J144" s="32" t="s">
        <v>1111</v>
      </c>
      <c r="K144" s="125" t="s">
        <v>1112</v>
      </c>
      <c r="L144" s="36" t="s">
        <v>1113</v>
      </c>
      <c r="M144" s="65" t="s">
        <v>77</v>
      </c>
      <c r="N144" s="65" t="s">
        <v>232</v>
      </c>
      <c r="O144" s="55">
        <v>20500</v>
      </c>
      <c r="P144" s="66">
        <v>1.9</v>
      </c>
      <c r="Q144" s="35" t="s">
        <v>106</v>
      </c>
      <c r="R144" s="36" t="s">
        <v>39</v>
      </c>
      <c r="S144" s="37">
        <v>5000</v>
      </c>
      <c r="T144" s="38">
        <f t="shared" si="8"/>
        <v>102500000</v>
      </c>
      <c r="U144" s="77">
        <f t="shared" si="6"/>
        <v>5000</v>
      </c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79">
        <f t="shared" si="7"/>
        <v>0</v>
      </c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6"/>
      <c r="AV144" s="44"/>
    </row>
    <row r="145" spans="1:48" s="43" customFormat="1" ht="35.25" customHeight="1" x14ac:dyDescent="0.25">
      <c r="A145" s="67">
        <v>39</v>
      </c>
      <c r="B145" s="28">
        <v>169</v>
      </c>
      <c r="C145" s="28" t="s">
        <v>40</v>
      </c>
      <c r="D145" s="29" t="s">
        <v>1114</v>
      </c>
      <c r="E145" s="87" t="s">
        <v>1115</v>
      </c>
      <c r="F145" s="87" t="s">
        <v>1116</v>
      </c>
      <c r="G145" s="88" t="s">
        <v>1117</v>
      </c>
      <c r="H145" s="88" t="s">
        <v>60</v>
      </c>
      <c r="I145" s="163" t="s">
        <v>1118</v>
      </c>
      <c r="J145" s="32" t="s">
        <v>739</v>
      </c>
      <c r="K145" s="164" t="s">
        <v>1119</v>
      </c>
      <c r="L145" s="87" t="s">
        <v>1120</v>
      </c>
      <c r="M145" s="88" t="s">
        <v>49</v>
      </c>
      <c r="N145" s="88" t="s">
        <v>65</v>
      </c>
      <c r="O145" s="55">
        <v>6804</v>
      </c>
      <c r="P145" s="66">
        <v>1.1000000000000001</v>
      </c>
      <c r="Q145" s="36" t="s">
        <v>180</v>
      </c>
      <c r="R145" s="36" t="s">
        <v>39</v>
      </c>
      <c r="S145" s="37">
        <v>20000</v>
      </c>
      <c r="T145" s="38">
        <f t="shared" si="8"/>
        <v>136080000</v>
      </c>
      <c r="U145" s="77">
        <f t="shared" si="6"/>
        <v>20000</v>
      </c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79">
        <f t="shared" si="7"/>
        <v>0</v>
      </c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6"/>
      <c r="AV145" s="44"/>
    </row>
    <row r="146" spans="1:48" s="43" customFormat="1" ht="35.25" customHeight="1" x14ac:dyDescent="0.25">
      <c r="A146" s="27">
        <v>80</v>
      </c>
      <c r="B146" s="56">
        <v>320</v>
      </c>
      <c r="C146" s="57" t="s">
        <v>656</v>
      </c>
      <c r="D146" s="58" t="s">
        <v>1121</v>
      </c>
      <c r="E146" s="80" t="s">
        <v>1122</v>
      </c>
      <c r="F146" s="80" t="s">
        <v>1123</v>
      </c>
      <c r="G146" s="80" t="s">
        <v>353</v>
      </c>
      <c r="H146" s="59" t="s">
        <v>112</v>
      </c>
      <c r="I146" s="126"/>
      <c r="J146" s="40"/>
      <c r="K146" s="127" t="s">
        <v>1124</v>
      </c>
      <c r="L146" s="60" t="s">
        <v>660</v>
      </c>
      <c r="M146" s="59" t="s">
        <v>77</v>
      </c>
      <c r="N146" s="80" t="s">
        <v>170</v>
      </c>
      <c r="O146" s="61">
        <v>4298</v>
      </c>
      <c r="P146" s="56"/>
      <c r="Q146" s="57" t="s">
        <v>127</v>
      </c>
      <c r="R146" s="59" t="s">
        <v>660</v>
      </c>
      <c r="S146" s="62">
        <v>350</v>
      </c>
      <c r="T146" s="38">
        <f t="shared" si="8"/>
        <v>1504300</v>
      </c>
      <c r="U146" s="39">
        <f t="shared" si="6"/>
        <v>350</v>
      </c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1">
        <f t="shared" si="7"/>
        <v>0</v>
      </c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2"/>
    </row>
    <row r="147" spans="1:48" s="43" customFormat="1" ht="35.25" customHeight="1" x14ac:dyDescent="0.25">
      <c r="A147" s="27">
        <v>88</v>
      </c>
      <c r="B147" s="165">
        <v>486</v>
      </c>
      <c r="C147" s="165"/>
      <c r="D147" s="166" t="s">
        <v>1125</v>
      </c>
      <c r="E147" s="167" t="s">
        <v>1126</v>
      </c>
      <c r="F147" s="167" t="s">
        <v>1127</v>
      </c>
      <c r="G147" s="168" t="s">
        <v>1128</v>
      </c>
      <c r="H147" s="168" t="s">
        <v>60</v>
      </c>
      <c r="I147" s="169" t="s">
        <v>1129</v>
      </c>
      <c r="J147" s="32" t="s">
        <v>759</v>
      </c>
      <c r="K147" s="170" t="s">
        <v>1130</v>
      </c>
      <c r="L147" s="167" t="s">
        <v>1131</v>
      </c>
      <c r="M147" s="168" t="s">
        <v>268</v>
      </c>
      <c r="N147" s="168" t="s">
        <v>65</v>
      </c>
      <c r="O147" s="171">
        <v>2600</v>
      </c>
      <c r="P147" s="172">
        <v>1.1200000000000001</v>
      </c>
      <c r="Q147" s="173" t="s">
        <v>159</v>
      </c>
      <c r="R147" s="36" t="s">
        <v>39</v>
      </c>
      <c r="S147" s="174">
        <v>3000</v>
      </c>
      <c r="T147" s="38">
        <f t="shared" si="8"/>
        <v>7800000</v>
      </c>
      <c r="U147" s="39">
        <f t="shared" si="6"/>
        <v>3000</v>
      </c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1">
        <f t="shared" si="7"/>
        <v>0</v>
      </c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2"/>
    </row>
    <row r="148" spans="1:48" s="43" customFormat="1" ht="35.25" customHeight="1" x14ac:dyDescent="0.25">
      <c r="A148" s="27">
        <v>89</v>
      </c>
      <c r="B148" s="28">
        <v>496</v>
      </c>
      <c r="C148" s="28" t="s">
        <v>905</v>
      </c>
      <c r="D148" s="29" t="s">
        <v>1132</v>
      </c>
      <c r="E148" s="30" t="s">
        <v>1133</v>
      </c>
      <c r="F148" s="30" t="s">
        <v>1134</v>
      </c>
      <c r="G148" s="146" t="s">
        <v>1135</v>
      </c>
      <c r="H148" s="146" t="s">
        <v>60</v>
      </c>
      <c r="I148" s="147" t="s">
        <v>551</v>
      </c>
      <c r="J148" s="32" t="s">
        <v>103</v>
      </c>
      <c r="K148" s="116" t="s">
        <v>1136</v>
      </c>
      <c r="L148" s="148" t="s">
        <v>1137</v>
      </c>
      <c r="M148" s="123" t="s">
        <v>94</v>
      </c>
      <c r="N148" s="31" t="s">
        <v>65</v>
      </c>
      <c r="O148" s="55">
        <v>5000</v>
      </c>
      <c r="P148" s="34">
        <v>1.1599999999999999</v>
      </c>
      <c r="Q148" s="35" t="s">
        <v>911</v>
      </c>
      <c r="R148" s="36" t="s">
        <v>39</v>
      </c>
      <c r="S148" s="37">
        <v>20000</v>
      </c>
      <c r="T148" s="38">
        <f t="shared" si="8"/>
        <v>100000000</v>
      </c>
      <c r="U148" s="39">
        <f t="shared" si="6"/>
        <v>20000</v>
      </c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1">
        <f t="shared" si="7"/>
        <v>0</v>
      </c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2"/>
    </row>
    <row r="149" spans="1:48" s="43" customFormat="1" ht="35.25" customHeight="1" x14ac:dyDescent="0.25">
      <c r="A149" s="27">
        <v>78</v>
      </c>
      <c r="B149" s="56">
        <v>317</v>
      </c>
      <c r="C149" s="57" t="s">
        <v>981</v>
      </c>
      <c r="D149" s="58" t="s">
        <v>1138</v>
      </c>
      <c r="E149" s="114" t="s">
        <v>1139</v>
      </c>
      <c r="F149" s="80" t="s">
        <v>1140</v>
      </c>
      <c r="G149" s="80" t="s">
        <v>1141</v>
      </c>
      <c r="H149" s="59" t="s">
        <v>60</v>
      </c>
      <c r="I149" s="59" t="s">
        <v>65</v>
      </c>
      <c r="J149" s="40"/>
      <c r="K149" s="59" t="s">
        <v>1142</v>
      </c>
      <c r="L149" s="60" t="s">
        <v>998</v>
      </c>
      <c r="M149" s="59" t="s">
        <v>77</v>
      </c>
      <c r="N149" s="80" t="s">
        <v>126</v>
      </c>
      <c r="O149" s="61">
        <v>1748</v>
      </c>
      <c r="P149" s="56"/>
      <c r="Q149" s="57" t="s">
        <v>127</v>
      </c>
      <c r="R149" s="60" t="s">
        <v>998</v>
      </c>
      <c r="S149" s="175">
        <v>22524</v>
      </c>
      <c r="T149" s="38">
        <f t="shared" si="8"/>
        <v>39371952</v>
      </c>
      <c r="U149" s="39">
        <f t="shared" si="6"/>
        <v>22524</v>
      </c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1">
        <f t="shared" si="7"/>
        <v>0</v>
      </c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2"/>
    </row>
    <row r="150" spans="1:48" s="43" customFormat="1" ht="35.25" customHeight="1" x14ac:dyDescent="0.25">
      <c r="A150" s="27">
        <v>79</v>
      </c>
      <c r="B150" s="56">
        <v>318</v>
      </c>
      <c r="C150" s="57" t="s">
        <v>981</v>
      </c>
      <c r="D150" s="58" t="s">
        <v>1143</v>
      </c>
      <c r="E150" s="114" t="s">
        <v>1144</v>
      </c>
      <c r="F150" s="80" t="s">
        <v>1145</v>
      </c>
      <c r="G150" s="80" t="s">
        <v>1146</v>
      </c>
      <c r="H150" s="59" t="s">
        <v>60</v>
      </c>
      <c r="I150" s="59" t="s">
        <v>65</v>
      </c>
      <c r="J150" s="40"/>
      <c r="K150" s="59" t="s">
        <v>1147</v>
      </c>
      <c r="L150" s="60" t="s">
        <v>998</v>
      </c>
      <c r="M150" s="59" t="s">
        <v>77</v>
      </c>
      <c r="N150" s="80" t="s">
        <v>65</v>
      </c>
      <c r="O150" s="61">
        <v>2798</v>
      </c>
      <c r="P150" s="56"/>
      <c r="Q150" s="57" t="s">
        <v>127</v>
      </c>
      <c r="R150" s="59" t="s">
        <v>998</v>
      </c>
      <c r="S150" s="175">
        <v>1232</v>
      </c>
      <c r="T150" s="38">
        <f t="shared" si="8"/>
        <v>3447136</v>
      </c>
      <c r="U150" s="39">
        <f t="shared" si="6"/>
        <v>1232</v>
      </c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1">
        <f t="shared" si="7"/>
        <v>0</v>
      </c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2"/>
    </row>
    <row r="151" spans="1:48" s="43" customFormat="1" ht="35.25" customHeight="1" x14ac:dyDescent="0.25">
      <c r="A151" s="27">
        <v>104</v>
      </c>
      <c r="B151" s="28">
        <v>671</v>
      </c>
      <c r="C151" s="28" t="s">
        <v>1148</v>
      </c>
      <c r="D151" s="176" t="s">
        <v>1149</v>
      </c>
      <c r="E151" s="30" t="s">
        <v>1150</v>
      </c>
      <c r="F151" s="30" t="s">
        <v>1151</v>
      </c>
      <c r="G151" s="31" t="s">
        <v>1152</v>
      </c>
      <c r="H151" s="31" t="s">
        <v>60</v>
      </c>
      <c r="I151" s="31" t="s">
        <v>1153</v>
      </c>
      <c r="J151" s="32" t="s">
        <v>1154</v>
      </c>
      <c r="K151" s="31" t="s">
        <v>1155</v>
      </c>
      <c r="L151" s="30" t="s">
        <v>1156</v>
      </c>
      <c r="M151" s="31" t="s">
        <v>77</v>
      </c>
      <c r="N151" s="31" t="s">
        <v>135</v>
      </c>
      <c r="O151" s="33">
        <v>2520</v>
      </c>
      <c r="P151" s="34">
        <v>1.17</v>
      </c>
      <c r="Q151" s="35" t="s">
        <v>1157</v>
      </c>
      <c r="R151" s="36" t="s">
        <v>39</v>
      </c>
      <c r="S151" s="55">
        <v>20000</v>
      </c>
      <c r="T151" s="38">
        <f t="shared" si="8"/>
        <v>50400000</v>
      </c>
      <c r="U151" s="39">
        <f t="shared" si="6"/>
        <v>20000</v>
      </c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1">
        <f t="shared" si="7"/>
        <v>0</v>
      </c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2"/>
    </row>
    <row r="152" spans="1:48" s="43" customFormat="1" ht="35.25" customHeight="1" x14ac:dyDescent="0.25">
      <c r="A152" s="27">
        <v>131</v>
      </c>
      <c r="B152" s="27">
        <v>881</v>
      </c>
      <c r="C152" s="45" t="s">
        <v>107</v>
      </c>
      <c r="D152" s="46" t="s">
        <v>1158</v>
      </c>
      <c r="E152" s="47" t="s">
        <v>1159</v>
      </c>
      <c r="F152" s="48" t="s">
        <v>1160</v>
      </c>
      <c r="G152" s="47" t="s">
        <v>1161</v>
      </c>
      <c r="H152" s="47" t="s">
        <v>112</v>
      </c>
      <c r="I152" s="48" t="s">
        <v>113</v>
      </c>
      <c r="J152" s="48"/>
      <c r="K152" s="49" t="s">
        <v>1162</v>
      </c>
      <c r="L152" s="48" t="s">
        <v>115</v>
      </c>
      <c r="M152" s="48" t="s">
        <v>77</v>
      </c>
      <c r="N152" s="50" t="s">
        <v>116</v>
      </c>
      <c r="O152" s="51">
        <v>11525</v>
      </c>
      <c r="P152" s="50" t="s">
        <v>117</v>
      </c>
      <c r="Q152" s="48" t="s">
        <v>118</v>
      </c>
      <c r="R152" s="48" t="s">
        <v>53</v>
      </c>
      <c r="S152" s="53">
        <v>100</v>
      </c>
      <c r="T152" s="53">
        <f>S152*O152</f>
        <v>1152500</v>
      </c>
      <c r="U152" s="39">
        <f t="shared" si="6"/>
        <v>100</v>
      </c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41">
        <f t="shared" si="7"/>
        <v>0</v>
      </c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41">
        <f>SUM(AI152:AT152)</f>
        <v>0</v>
      </c>
    </row>
    <row r="153" spans="1:48" s="43" customFormat="1" ht="35.25" customHeight="1" x14ac:dyDescent="0.25">
      <c r="A153" s="27">
        <v>133</v>
      </c>
      <c r="B153" s="27">
        <v>882</v>
      </c>
      <c r="C153" s="45" t="s">
        <v>107</v>
      </c>
      <c r="D153" s="46" t="s">
        <v>1163</v>
      </c>
      <c r="E153" s="47" t="s">
        <v>1164</v>
      </c>
      <c r="F153" s="48" t="s">
        <v>1165</v>
      </c>
      <c r="G153" s="47" t="s">
        <v>914</v>
      </c>
      <c r="H153" s="47" t="s">
        <v>112</v>
      </c>
      <c r="I153" s="48" t="s">
        <v>113</v>
      </c>
      <c r="J153" s="48"/>
      <c r="K153" s="49" t="s">
        <v>1166</v>
      </c>
      <c r="L153" s="48" t="s">
        <v>115</v>
      </c>
      <c r="M153" s="48" t="s">
        <v>77</v>
      </c>
      <c r="N153" s="50" t="s">
        <v>116</v>
      </c>
      <c r="O153" s="51">
        <v>2800</v>
      </c>
      <c r="P153" s="50" t="s">
        <v>117</v>
      </c>
      <c r="Q153" s="48" t="s">
        <v>118</v>
      </c>
      <c r="R153" s="48" t="s">
        <v>53</v>
      </c>
      <c r="S153" s="53">
        <v>3000</v>
      </c>
      <c r="T153" s="53">
        <f>S153*O153</f>
        <v>8400000</v>
      </c>
      <c r="U153" s="39">
        <f t="shared" si="6"/>
        <v>3000</v>
      </c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41">
        <f t="shared" si="7"/>
        <v>0</v>
      </c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41">
        <f>SUM(AI153:AT153)</f>
        <v>0</v>
      </c>
    </row>
    <row r="154" spans="1:48" s="43" customFormat="1" ht="35.25" customHeight="1" x14ac:dyDescent="0.25">
      <c r="A154" s="27">
        <v>117</v>
      </c>
      <c r="B154" s="27">
        <v>748</v>
      </c>
      <c r="C154" s="45" t="s">
        <v>107</v>
      </c>
      <c r="D154" s="46" t="s">
        <v>1167</v>
      </c>
      <c r="E154" s="47" t="s">
        <v>1168</v>
      </c>
      <c r="F154" s="48" t="s">
        <v>1169</v>
      </c>
      <c r="G154" s="47" t="s">
        <v>175</v>
      </c>
      <c r="H154" s="47" t="s">
        <v>112</v>
      </c>
      <c r="I154" s="48" t="s">
        <v>1170</v>
      </c>
      <c r="J154" s="48"/>
      <c r="K154" s="49" t="s">
        <v>1171</v>
      </c>
      <c r="L154" s="48" t="s">
        <v>115</v>
      </c>
      <c r="M154" s="48" t="s">
        <v>77</v>
      </c>
      <c r="N154" s="50" t="s">
        <v>170</v>
      </c>
      <c r="O154" s="51">
        <v>5939</v>
      </c>
      <c r="P154" s="50" t="s">
        <v>117</v>
      </c>
      <c r="Q154" s="48" t="s">
        <v>118</v>
      </c>
      <c r="R154" s="48" t="s">
        <v>53</v>
      </c>
      <c r="S154" s="53">
        <v>6000</v>
      </c>
      <c r="T154" s="53">
        <f>S154*O154</f>
        <v>35634000</v>
      </c>
      <c r="U154" s="39">
        <f t="shared" si="6"/>
        <v>6000</v>
      </c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41">
        <f t="shared" si="7"/>
        <v>0</v>
      </c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41">
        <f>SUM(AI154:AT154)</f>
        <v>0</v>
      </c>
    </row>
    <row r="155" spans="1:48" s="43" customFormat="1" ht="35.25" customHeight="1" x14ac:dyDescent="0.25">
      <c r="A155" s="27">
        <v>100</v>
      </c>
      <c r="B155" s="27">
        <v>660</v>
      </c>
      <c r="C155" s="45" t="s">
        <v>107</v>
      </c>
      <c r="D155" s="46" t="s">
        <v>1172</v>
      </c>
      <c r="E155" s="47" t="s">
        <v>1173</v>
      </c>
      <c r="F155" s="48" t="s">
        <v>1174</v>
      </c>
      <c r="G155" s="47" t="s">
        <v>175</v>
      </c>
      <c r="H155" s="47" t="s">
        <v>60</v>
      </c>
      <c r="I155" s="48" t="s">
        <v>61</v>
      </c>
      <c r="J155" s="48"/>
      <c r="K155" s="49" t="s">
        <v>1175</v>
      </c>
      <c r="L155" s="48" t="s">
        <v>115</v>
      </c>
      <c r="M155" s="48" t="s">
        <v>77</v>
      </c>
      <c r="N155" s="50" t="s">
        <v>65</v>
      </c>
      <c r="O155" s="51">
        <v>91</v>
      </c>
      <c r="P155" s="50" t="s">
        <v>117</v>
      </c>
      <c r="Q155" s="48" t="s">
        <v>118</v>
      </c>
      <c r="R155" s="48" t="s">
        <v>53</v>
      </c>
      <c r="S155" s="53">
        <v>30000</v>
      </c>
      <c r="T155" s="53">
        <f>S155*O155</f>
        <v>2730000</v>
      </c>
      <c r="U155" s="39">
        <f t="shared" si="6"/>
        <v>30000</v>
      </c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41">
        <f t="shared" si="7"/>
        <v>0</v>
      </c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41">
        <f>SUM(AI155:AT155)</f>
        <v>0</v>
      </c>
    </row>
    <row r="156" spans="1:48" s="43" customFormat="1" ht="35.25" customHeight="1" x14ac:dyDescent="0.25">
      <c r="A156" s="27">
        <v>101</v>
      </c>
      <c r="B156" s="27">
        <v>660</v>
      </c>
      <c r="C156" s="45" t="s">
        <v>107</v>
      </c>
      <c r="D156" s="46" t="s">
        <v>1176</v>
      </c>
      <c r="E156" s="47" t="s">
        <v>1173</v>
      </c>
      <c r="F156" s="48" t="s">
        <v>1174</v>
      </c>
      <c r="G156" s="47" t="s">
        <v>1177</v>
      </c>
      <c r="H156" s="47" t="s">
        <v>112</v>
      </c>
      <c r="I156" s="48" t="s">
        <v>113</v>
      </c>
      <c r="J156" s="48"/>
      <c r="K156" s="49" t="s">
        <v>1178</v>
      </c>
      <c r="L156" s="48" t="s">
        <v>115</v>
      </c>
      <c r="M156" s="48" t="s">
        <v>77</v>
      </c>
      <c r="N156" s="50" t="s">
        <v>116</v>
      </c>
      <c r="O156" s="51">
        <v>650</v>
      </c>
      <c r="P156" s="50" t="s">
        <v>117</v>
      </c>
      <c r="Q156" s="48" t="s">
        <v>118</v>
      </c>
      <c r="R156" s="48" t="s">
        <v>53</v>
      </c>
      <c r="S156" s="53">
        <v>300</v>
      </c>
      <c r="T156" s="53">
        <f>S156*O156</f>
        <v>195000</v>
      </c>
      <c r="U156" s="39">
        <f t="shared" si="6"/>
        <v>300</v>
      </c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41">
        <f t="shared" si="7"/>
        <v>0</v>
      </c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41">
        <f>SUM(AI156:AT156)</f>
        <v>0</v>
      </c>
    </row>
    <row r="157" spans="1:48" s="43" customFormat="1" ht="35.25" customHeight="1" x14ac:dyDescent="0.25">
      <c r="A157" s="67">
        <v>41</v>
      </c>
      <c r="B157" s="28">
        <v>172</v>
      </c>
      <c r="C157" s="28" t="s">
        <v>367</v>
      </c>
      <c r="D157" s="29" t="s">
        <v>860</v>
      </c>
      <c r="E157" s="30" t="s">
        <v>1179</v>
      </c>
      <c r="F157" s="30" t="s">
        <v>1180</v>
      </c>
      <c r="G157" s="31" t="s">
        <v>1181</v>
      </c>
      <c r="H157" s="31" t="s">
        <v>112</v>
      </c>
      <c r="I157" s="31" t="s">
        <v>345</v>
      </c>
      <c r="J157" s="32" t="s">
        <v>355</v>
      </c>
      <c r="K157" s="31" t="s">
        <v>1182</v>
      </c>
      <c r="L157" s="30" t="s">
        <v>373</v>
      </c>
      <c r="M157" s="31" t="s">
        <v>77</v>
      </c>
      <c r="N157" s="31" t="s">
        <v>170</v>
      </c>
      <c r="O157" s="33">
        <v>16500</v>
      </c>
      <c r="P157" s="66">
        <v>1.2</v>
      </c>
      <c r="Q157" s="36" t="s">
        <v>374</v>
      </c>
      <c r="R157" s="36" t="s">
        <v>39</v>
      </c>
      <c r="S157" s="177">
        <v>6000</v>
      </c>
      <c r="T157" s="38">
        <f>O157*S157</f>
        <v>99000000</v>
      </c>
      <c r="U157" s="77">
        <f t="shared" si="6"/>
        <v>6000</v>
      </c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79">
        <f t="shared" si="7"/>
        <v>0</v>
      </c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6"/>
      <c r="AV157" s="44"/>
    </row>
    <row r="158" spans="1:48" s="43" customFormat="1" ht="35.25" customHeight="1" x14ac:dyDescent="0.25">
      <c r="A158" s="27">
        <v>159</v>
      </c>
      <c r="B158" s="28">
        <v>1023</v>
      </c>
      <c r="C158" s="28" t="s">
        <v>68</v>
      </c>
      <c r="D158" s="29" t="s">
        <v>1183</v>
      </c>
      <c r="E158" s="30" t="s">
        <v>1184</v>
      </c>
      <c r="F158" s="30" t="s">
        <v>1184</v>
      </c>
      <c r="G158" s="31" t="s">
        <v>1185</v>
      </c>
      <c r="H158" s="31" t="s">
        <v>112</v>
      </c>
      <c r="I158" s="31" t="s">
        <v>623</v>
      </c>
      <c r="J158" s="32" t="s">
        <v>1186</v>
      </c>
      <c r="K158" s="31" t="s">
        <v>1187</v>
      </c>
      <c r="L158" s="30" t="s">
        <v>195</v>
      </c>
      <c r="M158" s="31" t="s">
        <v>77</v>
      </c>
      <c r="N158" s="31" t="s">
        <v>116</v>
      </c>
      <c r="O158" s="55">
        <v>440</v>
      </c>
      <c r="P158" s="34">
        <v>1.1100000000000001</v>
      </c>
      <c r="Q158" s="35" t="s">
        <v>78</v>
      </c>
      <c r="R158" s="36" t="s">
        <v>39</v>
      </c>
      <c r="S158" s="55">
        <v>8000</v>
      </c>
      <c r="T158" s="38">
        <f>O158*S158</f>
        <v>3520000</v>
      </c>
      <c r="U158" s="39">
        <f t="shared" si="6"/>
        <v>8000</v>
      </c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1">
        <f t="shared" si="7"/>
        <v>0</v>
      </c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2"/>
    </row>
    <row r="159" spans="1:48" s="43" customFormat="1" ht="35.25" customHeight="1" x14ac:dyDescent="0.25">
      <c r="A159" s="27">
        <v>82</v>
      </c>
      <c r="B159" s="28">
        <v>452</v>
      </c>
      <c r="C159" s="28" t="s">
        <v>26</v>
      </c>
      <c r="D159" s="29" t="s">
        <v>1188</v>
      </c>
      <c r="E159" s="30" t="s">
        <v>1189</v>
      </c>
      <c r="F159" s="30" t="s">
        <v>1190</v>
      </c>
      <c r="G159" s="31" t="s">
        <v>1191</v>
      </c>
      <c r="H159" s="31" t="s">
        <v>142</v>
      </c>
      <c r="I159" s="31" t="s">
        <v>143</v>
      </c>
      <c r="J159" s="32" t="s">
        <v>240</v>
      </c>
      <c r="K159" s="31" t="s">
        <v>1192</v>
      </c>
      <c r="L159" s="30" t="s">
        <v>146</v>
      </c>
      <c r="M159" s="31" t="s">
        <v>77</v>
      </c>
      <c r="N159" s="31" t="s">
        <v>37</v>
      </c>
      <c r="O159" s="33">
        <v>1020</v>
      </c>
      <c r="P159" s="34">
        <v>1.1299999999999999</v>
      </c>
      <c r="Q159" s="35" t="s">
        <v>38</v>
      </c>
      <c r="R159" s="36" t="s">
        <v>39</v>
      </c>
      <c r="S159" s="55">
        <v>800</v>
      </c>
      <c r="T159" s="38">
        <f>O159*S159</f>
        <v>816000</v>
      </c>
      <c r="U159" s="39">
        <f t="shared" si="6"/>
        <v>800</v>
      </c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1">
        <f t="shared" si="7"/>
        <v>0</v>
      </c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2"/>
    </row>
    <row r="160" spans="1:48" s="43" customFormat="1" ht="35.25" customHeight="1" x14ac:dyDescent="0.25">
      <c r="A160" s="27">
        <v>86</v>
      </c>
      <c r="B160" s="28">
        <v>474</v>
      </c>
      <c r="C160" s="28" t="s">
        <v>535</v>
      </c>
      <c r="D160" s="29" t="s">
        <v>1193</v>
      </c>
      <c r="E160" s="30" t="s">
        <v>1194</v>
      </c>
      <c r="F160" s="30" t="s">
        <v>1195</v>
      </c>
      <c r="G160" s="31" t="s">
        <v>1196</v>
      </c>
      <c r="H160" s="31" t="s">
        <v>152</v>
      </c>
      <c r="I160" s="31" t="s">
        <v>783</v>
      </c>
      <c r="J160" s="32" t="s">
        <v>1197</v>
      </c>
      <c r="K160" s="31" t="s">
        <v>1198</v>
      </c>
      <c r="L160" s="30" t="s">
        <v>1199</v>
      </c>
      <c r="M160" s="31" t="s">
        <v>421</v>
      </c>
      <c r="N160" s="31" t="s">
        <v>158</v>
      </c>
      <c r="O160" s="55">
        <v>88000</v>
      </c>
      <c r="P160" s="34">
        <v>1.19</v>
      </c>
      <c r="Q160" s="35" t="s">
        <v>546</v>
      </c>
      <c r="R160" s="36" t="s">
        <v>39</v>
      </c>
      <c r="S160" s="33">
        <v>100</v>
      </c>
      <c r="T160" s="38">
        <f>O160*S160</f>
        <v>8800000</v>
      </c>
      <c r="U160" s="39">
        <f t="shared" si="6"/>
        <v>100</v>
      </c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1">
        <f t="shared" si="7"/>
        <v>0</v>
      </c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2"/>
    </row>
    <row r="161" spans="1:48" s="43" customFormat="1" ht="35.25" customHeight="1" x14ac:dyDescent="0.25">
      <c r="A161" s="27">
        <v>130</v>
      </c>
      <c r="B161" s="27">
        <v>876</v>
      </c>
      <c r="C161" s="45" t="s">
        <v>1200</v>
      </c>
      <c r="D161" s="46" t="s">
        <v>1201</v>
      </c>
      <c r="E161" s="47" t="s">
        <v>1202</v>
      </c>
      <c r="F161" s="48" t="s">
        <v>1203</v>
      </c>
      <c r="G161" s="47" t="s">
        <v>1204</v>
      </c>
      <c r="H161" s="47" t="s">
        <v>1205</v>
      </c>
      <c r="I161" s="48" t="s">
        <v>1206</v>
      </c>
      <c r="J161" s="48"/>
      <c r="K161" s="49" t="s">
        <v>1207</v>
      </c>
      <c r="L161" s="48" t="s">
        <v>1208</v>
      </c>
      <c r="M161" s="48" t="s">
        <v>268</v>
      </c>
      <c r="N161" s="50" t="s">
        <v>179</v>
      </c>
      <c r="O161" s="51">
        <v>28500</v>
      </c>
      <c r="P161" s="50" t="s">
        <v>1209</v>
      </c>
      <c r="Q161" s="48" t="s">
        <v>1210</v>
      </c>
      <c r="R161" s="48" t="s">
        <v>53</v>
      </c>
      <c r="S161" s="53">
        <v>3000</v>
      </c>
      <c r="T161" s="53">
        <f>S161*O161</f>
        <v>85500000</v>
      </c>
      <c r="U161" s="39">
        <f t="shared" si="6"/>
        <v>3000</v>
      </c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41">
        <f t="shared" si="7"/>
        <v>0</v>
      </c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41">
        <f>SUM(AI161:AT161)</f>
        <v>0</v>
      </c>
    </row>
    <row r="162" spans="1:48" s="43" customFormat="1" ht="35.25" customHeight="1" x14ac:dyDescent="0.25">
      <c r="A162" s="27">
        <v>129</v>
      </c>
      <c r="B162" s="27">
        <v>876</v>
      </c>
      <c r="C162" s="45" t="s">
        <v>1200</v>
      </c>
      <c r="D162" s="46" t="s">
        <v>1211</v>
      </c>
      <c r="E162" s="47" t="s">
        <v>1212</v>
      </c>
      <c r="F162" s="48" t="s">
        <v>1203</v>
      </c>
      <c r="G162" s="47" t="s">
        <v>1213</v>
      </c>
      <c r="H162" s="47" t="s">
        <v>1205</v>
      </c>
      <c r="I162" s="48" t="s">
        <v>1214</v>
      </c>
      <c r="J162" s="48"/>
      <c r="K162" s="49" t="s">
        <v>1215</v>
      </c>
      <c r="L162" s="48" t="s">
        <v>1208</v>
      </c>
      <c r="M162" s="48" t="s">
        <v>268</v>
      </c>
      <c r="N162" s="50" t="s">
        <v>179</v>
      </c>
      <c r="O162" s="51">
        <v>36250</v>
      </c>
      <c r="P162" s="50" t="s">
        <v>1209</v>
      </c>
      <c r="Q162" s="48" t="s">
        <v>1210</v>
      </c>
      <c r="R162" s="48" t="s">
        <v>53</v>
      </c>
      <c r="S162" s="53">
        <v>4000</v>
      </c>
      <c r="T162" s="53">
        <f>S162*O162</f>
        <v>145000000</v>
      </c>
      <c r="U162" s="39">
        <f t="shared" si="6"/>
        <v>4000</v>
      </c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41">
        <f t="shared" si="7"/>
        <v>0</v>
      </c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41">
        <f>SUM(AI162:AT162)</f>
        <v>0</v>
      </c>
    </row>
    <row r="163" spans="1:48" s="43" customFormat="1" ht="35.25" customHeight="1" x14ac:dyDescent="0.25">
      <c r="A163" s="67">
        <v>61</v>
      </c>
      <c r="B163" s="67">
        <v>224</v>
      </c>
      <c r="C163" s="68" t="s">
        <v>592</v>
      </c>
      <c r="D163" s="69" t="s">
        <v>1216</v>
      </c>
      <c r="E163" s="70" t="s">
        <v>1217</v>
      </c>
      <c r="F163" s="71" t="s">
        <v>1218</v>
      </c>
      <c r="G163" s="70" t="s">
        <v>324</v>
      </c>
      <c r="H163" s="70" t="s">
        <v>595</v>
      </c>
      <c r="I163" s="71" t="s">
        <v>689</v>
      </c>
      <c r="J163" s="71"/>
      <c r="K163" s="72" t="s">
        <v>1219</v>
      </c>
      <c r="L163" s="71" t="s">
        <v>598</v>
      </c>
      <c r="M163" s="71" t="s">
        <v>77</v>
      </c>
      <c r="N163" s="73" t="s">
        <v>126</v>
      </c>
      <c r="O163" s="74">
        <v>2750</v>
      </c>
      <c r="P163" s="73" t="s">
        <v>600</v>
      </c>
      <c r="Q163" s="71" t="s">
        <v>601</v>
      </c>
      <c r="R163" s="71" t="s">
        <v>53</v>
      </c>
      <c r="S163" s="76">
        <v>4000</v>
      </c>
      <c r="T163" s="76">
        <f>S163*O163</f>
        <v>11000000</v>
      </c>
      <c r="U163" s="77">
        <f t="shared" si="6"/>
        <v>4000</v>
      </c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9">
        <f t="shared" si="7"/>
        <v>0</v>
      </c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9">
        <f>SUM(AI163:AT163)</f>
        <v>0</v>
      </c>
      <c r="AV163" s="117"/>
    </row>
    <row r="164" spans="1:48" s="43" customFormat="1" ht="35.25" customHeight="1" x14ac:dyDescent="0.25">
      <c r="A164" s="27">
        <v>141</v>
      </c>
      <c r="B164" s="28">
        <v>955</v>
      </c>
      <c r="C164" s="28" t="s">
        <v>235</v>
      </c>
      <c r="D164" s="29" t="s">
        <v>1220</v>
      </c>
      <c r="E164" s="30" t="s">
        <v>1221</v>
      </c>
      <c r="F164" s="30" t="s">
        <v>29</v>
      </c>
      <c r="G164" s="31" t="s">
        <v>1222</v>
      </c>
      <c r="H164" s="31" t="s">
        <v>1223</v>
      </c>
      <c r="I164" s="31" t="s">
        <v>1224</v>
      </c>
      <c r="J164" s="32" t="s">
        <v>1225</v>
      </c>
      <c r="K164" s="31" t="s">
        <v>1226</v>
      </c>
      <c r="L164" s="30" t="s">
        <v>242</v>
      </c>
      <c r="M164" s="31" t="s">
        <v>243</v>
      </c>
      <c r="N164" s="31" t="s">
        <v>116</v>
      </c>
      <c r="O164" s="33">
        <v>8400</v>
      </c>
      <c r="P164" s="66">
        <v>1.5</v>
      </c>
      <c r="Q164" s="36" t="s">
        <v>244</v>
      </c>
      <c r="R164" s="36" t="s">
        <v>39</v>
      </c>
      <c r="S164" s="33">
        <v>3000</v>
      </c>
      <c r="T164" s="38">
        <f>O164*S164</f>
        <v>25200000</v>
      </c>
      <c r="U164" s="39">
        <f t="shared" si="6"/>
        <v>3000</v>
      </c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1">
        <f t="shared" ref="AH164:AH165" si="9">SUM(V164:AG164)</f>
        <v>0</v>
      </c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2"/>
    </row>
    <row r="165" spans="1:48" s="43" customFormat="1" ht="35.25" customHeight="1" x14ac:dyDescent="0.25">
      <c r="A165" s="67">
        <v>47</v>
      </c>
      <c r="B165" s="67">
        <v>180</v>
      </c>
      <c r="C165" s="68" t="s">
        <v>320</v>
      </c>
      <c r="D165" s="69" t="s">
        <v>1227</v>
      </c>
      <c r="E165" s="70" t="s">
        <v>1228</v>
      </c>
      <c r="F165" s="71" t="s">
        <v>1229</v>
      </c>
      <c r="G165" s="70" t="s">
        <v>353</v>
      </c>
      <c r="H165" s="70" t="s">
        <v>112</v>
      </c>
      <c r="I165" s="71" t="s">
        <v>336</v>
      </c>
      <c r="J165" s="71"/>
      <c r="K165" s="72" t="s">
        <v>1230</v>
      </c>
      <c r="L165" s="71" t="s">
        <v>364</v>
      </c>
      <c r="M165" s="71" t="s">
        <v>77</v>
      </c>
      <c r="N165" s="73" t="s">
        <v>170</v>
      </c>
      <c r="O165" s="74">
        <v>17388</v>
      </c>
      <c r="P165" s="73" t="s">
        <v>365</v>
      </c>
      <c r="Q165" s="71" t="s">
        <v>366</v>
      </c>
      <c r="R165" s="71" t="s">
        <v>53</v>
      </c>
      <c r="S165" s="76">
        <v>10000</v>
      </c>
      <c r="T165" s="76">
        <f>S165*O165</f>
        <v>173880000</v>
      </c>
      <c r="U165" s="77">
        <f t="shared" si="6"/>
        <v>10000</v>
      </c>
      <c r="V165" s="78"/>
      <c r="W165" s="78"/>
      <c r="X165" s="78"/>
      <c r="Y165" s="78"/>
      <c r="Z165" s="78"/>
      <c r="AA165" s="78"/>
      <c r="AB165" s="78"/>
      <c r="AC165" s="78"/>
      <c r="AD165" s="78"/>
      <c r="AE165" s="78"/>
      <c r="AF165" s="78"/>
      <c r="AG165" s="78"/>
      <c r="AH165" s="79">
        <f t="shared" si="9"/>
        <v>0</v>
      </c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9">
        <f>SUM(AI165:AT165)</f>
        <v>0</v>
      </c>
      <c r="AV165" s="44"/>
    </row>
    <row r="166" spans="1:48" s="43" customFormat="1" x14ac:dyDescent="0.25">
      <c r="A166" s="178"/>
      <c r="B166" s="179"/>
      <c r="C166" s="179"/>
      <c r="D166" s="180"/>
      <c r="E166" s="181"/>
      <c r="F166" s="181"/>
      <c r="G166" s="182"/>
      <c r="H166" s="182"/>
      <c r="I166" s="182"/>
      <c r="J166" s="183"/>
      <c r="K166" s="182"/>
      <c r="L166" s="181"/>
      <c r="M166" s="182"/>
      <c r="N166" s="182"/>
      <c r="O166" s="184"/>
      <c r="P166" s="185"/>
      <c r="Q166" s="186"/>
      <c r="R166" s="187"/>
      <c r="S166" s="184"/>
      <c r="T166" s="188"/>
      <c r="U166" s="189"/>
      <c r="V166" s="190"/>
      <c r="W166" s="190"/>
      <c r="X166" s="190"/>
      <c r="Y166" s="190"/>
      <c r="Z166" s="190"/>
      <c r="AA166" s="190"/>
      <c r="AB166" s="190"/>
      <c r="AC166" s="190"/>
      <c r="AD166" s="190"/>
      <c r="AE166" s="190"/>
      <c r="AF166" s="190"/>
      <c r="AG166" s="190"/>
      <c r="AH166" s="191"/>
      <c r="AI166" s="190"/>
      <c r="AJ166" s="190"/>
      <c r="AK166" s="190"/>
      <c r="AL166" s="190"/>
      <c r="AM166" s="190"/>
      <c r="AN166" s="190"/>
      <c r="AO166" s="190"/>
      <c r="AP166" s="190"/>
      <c r="AQ166" s="190"/>
      <c r="AR166" s="190"/>
      <c r="AS166" s="190"/>
      <c r="AT166" s="190"/>
      <c r="AU166" s="192"/>
    </row>
    <row r="167" spans="1:48" s="43" customFormat="1" x14ac:dyDescent="0.25">
      <c r="A167" s="193"/>
      <c r="B167" s="194"/>
      <c r="C167" s="195"/>
      <c r="D167" s="196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7"/>
      <c r="Q167" s="195"/>
      <c r="R167" s="193"/>
      <c r="S167" s="198"/>
      <c r="T167" s="188"/>
      <c r="U167" s="188"/>
      <c r="V167" s="188"/>
      <c r="AU167" s="199"/>
    </row>
    <row r="168" spans="1:48" s="43" customFormat="1" x14ac:dyDescent="0.25">
      <c r="C168" s="200"/>
      <c r="D168" s="201"/>
      <c r="E168" s="7"/>
      <c r="F168" s="200"/>
      <c r="G168" s="7"/>
      <c r="H168" s="7"/>
      <c r="I168" s="200"/>
      <c r="J168" s="202"/>
      <c r="K168" s="202"/>
      <c r="L168" s="202"/>
      <c r="M168" s="7"/>
      <c r="N168" s="203"/>
      <c r="O168" s="203"/>
      <c r="P168" s="203"/>
      <c r="Q168" s="203"/>
      <c r="R168" s="203"/>
      <c r="S168" s="203"/>
      <c r="T168" s="203"/>
      <c r="U168" s="203"/>
      <c r="V168" s="203"/>
      <c r="W168" s="203"/>
      <c r="X168" s="203"/>
      <c r="Y168" s="203"/>
      <c r="Z168" s="203"/>
      <c r="AA168" s="203"/>
      <c r="AB168" s="203"/>
      <c r="AC168" s="203"/>
      <c r="AD168" s="203"/>
      <c r="AE168" s="203"/>
      <c r="AF168" s="203"/>
      <c r="AI168" s="203"/>
      <c r="AJ168" s="203"/>
      <c r="AK168" s="203"/>
      <c r="AL168" s="203"/>
      <c r="AM168" s="203"/>
      <c r="AN168" s="203"/>
      <c r="AO168" s="203"/>
      <c r="AP168" s="203"/>
      <c r="AQ168" s="203"/>
      <c r="AR168" s="203"/>
      <c r="AS168" s="203"/>
      <c r="AT168" s="203"/>
      <c r="AU168" s="204"/>
    </row>
    <row r="169" spans="1:48" s="43" customFormat="1" ht="57" x14ac:dyDescent="0.25">
      <c r="A169" s="205" t="s">
        <v>1231</v>
      </c>
      <c r="B169" s="18" t="s">
        <v>1232</v>
      </c>
      <c r="C169" s="206" t="s">
        <v>3</v>
      </c>
      <c r="D169" s="205" t="s">
        <v>1233</v>
      </c>
      <c r="E169" s="205" t="s">
        <v>1234</v>
      </c>
      <c r="F169" s="205" t="s">
        <v>1235</v>
      </c>
      <c r="G169" s="205" t="s">
        <v>1236</v>
      </c>
      <c r="H169" s="205" t="s">
        <v>1237</v>
      </c>
      <c r="I169" s="205" t="s">
        <v>1238</v>
      </c>
      <c r="J169" s="205" t="s">
        <v>10</v>
      </c>
      <c r="K169" s="205" t="s">
        <v>1239</v>
      </c>
      <c r="L169" s="205" t="s">
        <v>12</v>
      </c>
      <c r="M169" s="205" t="s">
        <v>13</v>
      </c>
      <c r="N169" s="205" t="s">
        <v>14</v>
      </c>
      <c r="O169" s="207" t="s">
        <v>1240</v>
      </c>
      <c r="P169" s="205" t="s">
        <v>16</v>
      </c>
      <c r="Q169" s="205" t="s">
        <v>17</v>
      </c>
      <c r="R169" s="208" t="s">
        <v>18</v>
      </c>
      <c r="S169" s="209" t="s">
        <v>1241</v>
      </c>
      <c r="T169" s="207" t="s">
        <v>20</v>
      </c>
      <c r="U169" s="18" t="s">
        <v>21</v>
      </c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1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</row>
    <row r="170" spans="1:48" s="43" customFormat="1" ht="105" x14ac:dyDescent="0.25">
      <c r="A170" s="28">
        <v>1</v>
      </c>
      <c r="B170" s="28">
        <v>150</v>
      </c>
      <c r="C170" s="28" t="s">
        <v>1242</v>
      </c>
      <c r="D170" s="210" t="s">
        <v>1243</v>
      </c>
      <c r="E170" s="211" t="s">
        <v>1244</v>
      </c>
      <c r="F170" s="154" t="s">
        <v>1245</v>
      </c>
      <c r="G170" s="32" t="s">
        <v>1246</v>
      </c>
      <c r="H170" s="32" t="s">
        <v>60</v>
      </c>
      <c r="I170" s="156" t="s">
        <v>1247</v>
      </c>
      <c r="J170" s="212" t="s">
        <v>1248</v>
      </c>
      <c r="K170" s="157" t="s">
        <v>1249</v>
      </c>
      <c r="L170" s="154" t="s">
        <v>1250</v>
      </c>
      <c r="M170" s="31" t="s">
        <v>77</v>
      </c>
      <c r="N170" s="32" t="s">
        <v>1251</v>
      </c>
      <c r="O170" s="213">
        <v>33075</v>
      </c>
      <c r="P170" s="66">
        <v>2.1</v>
      </c>
      <c r="Q170" s="214" t="s">
        <v>1252</v>
      </c>
      <c r="R170" s="36" t="s">
        <v>1253</v>
      </c>
      <c r="S170" s="62">
        <v>5000</v>
      </c>
      <c r="T170" s="38">
        <f t="shared" ref="T170:T180" si="10">O170*S170</f>
        <v>165375000</v>
      </c>
      <c r="U170" s="39">
        <f t="shared" ref="U170:U180" si="11">S170-AH170-AU170</f>
        <v>5000</v>
      </c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54">
        <f t="shared" ref="AH170:AH180" si="12">SUM(V170:AG170)</f>
        <v>0</v>
      </c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2"/>
    </row>
    <row r="171" spans="1:48" s="43" customFormat="1" ht="135" x14ac:dyDescent="0.25">
      <c r="A171" s="28">
        <v>2</v>
      </c>
      <c r="B171" s="28">
        <v>158</v>
      </c>
      <c r="C171" s="28" t="s">
        <v>1242</v>
      </c>
      <c r="D171" s="210" t="s">
        <v>1254</v>
      </c>
      <c r="E171" s="211" t="s">
        <v>1255</v>
      </c>
      <c r="F171" s="154" t="s">
        <v>1256</v>
      </c>
      <c r="G171" s="32" t="s">
        <v>1257</v>
      </c>
      <c r="H171" s="32" t="s">
        <v>60</v>
      </c>
      <c r="I171" s="156" t="s">
        <v>1258</v>
      </c>
      <c r="J171" s="212" t="s">
        <v>1248</v>
      </c>
      <c r="K171" s="157" t="s">
        <v>1259</v>
      </c>
      <c r="L171" s="154" t="s">
        <v>1250</v>
      </c>
      <c r="M171" s="31" t="s">
        <v>77</v>
      </c>
      <c r="N171" s="32" t="s">
        <v>1251</v>
      </c>
      <c r="O171" s="213">
        <v>23100</v>
      </c>
      <c r="P171" s="66">
        <v>2.1</v>
      </c>
      <c r="Q171" s="214" t="s">
        <v>1252</v>
      </c>
      <c r="R171" s="36" t="s">
        <v>1253</v>
      </c>
      <c r="S171" s="62">
        <v>5000</v>
      </c>
      <c r="T171" s="38">
        <f t="shared" si="10"/>
        <v>115500000</v>
      </c>
      <c r="U171" s="39">
        <f t="shared" si="11"/>
        <v>5000</v>
      </c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54">
        <f t="shared" si="12"/>
        <v>0</v>
      </c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2"/>
    </row>
    <row r="172" spans="1:48" s="43" customFormat="1" ht="75" x14ac:dyDescent="0.25">
      <c r="A172" s="28">
        <v>3</v>
      </c>
      <c r="B172" s="28">
        <v>5</v>
      </c>
      <c r="C172" s="28" t="s">
        <v>160</v>
      </c>
      <c r="D172" s="215" t="s">
        <v>1260</v>
      </c>
      <c r="E172" s="154" t="s">
        <v>1261</v>
      </c>
      <c r="F172" s="216" t="s">
        <v>1262</v>
      </c>
      <c r="G172" s="55" t="s">
        <v>1263</v>
      </c>
      <c r="H172" s="55" t="s">
        <v>60</v>
      </c>
      <c r="I172" s="37" t="s">
        <v>992</v>
      </c>
      <c r="J172" s="212" t="s">
        <v>1264</v>
      </c>
      <c r="K172" s="217" t="s">
        <v>1265</v>
      </c>
      <c r="L172" s="216" t="s">
        <v>1266</v>
      </c>
      <c r="M172" s="33" t="s">
        <v>77</v>
      </c>
      <c r="N172" s="55" t="s">
        <v>135</v>
      </c>
      <c r="O172" s="213">
        <v>2750</v>
      </c>
      <c r="P172" s="66">
        <v>2.2000000000000002</v>
      </c>
      <c r="Q172" s="214" t="s">
        <v>918</v>
      </c>
      <c r="R172" s="36" t="s">
        <v>1253</v>
      </c>
      <c r="S172" s="218">
        <v>14000</v>
      </c>
      <c r="T172" s="38">
        <f t="shared" si="10"/>
        <v>38500000</v>
      </c>
      <c r="U172" s="39">
        <f t="shared" si="11"/>
        <v>14000</v>
      </c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54">
        <f t="shared" si="12"/>
        <v>0</v>
      </c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2"/>
    </row>
    <row r="173" spans="1:48" s="43" customFormat="1" ht="180" x14ac:dyDescent="0.25">
      <c r="A173" s="28">
        <v>4</v>
      </c>
      <c r="B173" s="28">
        <v>212</v>
      </c>
      <c r="C173" s="28" t="s">
        <v>1267</v>
      </c>
      <c r="D173" s="215" t="s">
        <v>1268</v>
      </c>
      <c r="E173" s="214" t="s">
        <v>1269</v>
      </c>
      <c r="F173" s="30" t="s">
        <v>1270</v>
      </c>
      <c r="G173" s="31" t="s">
        <v>1271</v>
      </c>
      <c r="H173" s="219" t="s">
        <v>60</v>
      </c>
      <c r="I173" s="156" t="s">
        <v>362</v>
      </c>
      <c r="J173" s="32" t="s">
        <v>103</v>
      </c>
      <c r="K173" s="220" t="s">
        <v>1272</v>
      </c>
      <c r="L173" s="30" t="s">
        <v>1273</v>
      </c>
      <c r="M173" s="219" t="s">
        <v>77</v>
      </c>
      <c r="N173" s="219" t="s">
        <v>65</v>
      </c>
      <c r="O173" s="212">
        <v>650</v>
      </c>
      <c r="P173" s="66">
        <v>2.2999999999999998</v>
      </c>
      <c r="Q173" s="214" t="s">
        <v>1274</v>
      </c>
      <c r="R173" s="36" t="s">
        <v>1253</v>
      </c>
      <c r="S173" s="62">
        <v>20000</v>
      </c>
      <c r="T173" s="38">
        <f t="shared" si="10"/>
        <v>13000000</v>
      </c>
      <c r="U173" s="39">
        <f t="shared" si="11"/>
        <v>20000</v>
      </c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54">
        <f t="shared" si="12"/>
        <v>0</v>
      </c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2"/>
    </row>
    <row r="174" spans="1:48" s="43" customFormat="1" ht="105" x14ac:dyDescent="0.25">
      <c r="A174" s="28">
        <v>5</v>
      </c>
      <c r="B174" s="28">
        <v>8</v>
      </c>
      <c r="C174" s="28" t="s">
        <v>1267</v>
      </c>
      <c r="D174" s="221" t="s">
        <v>1275</v>
      </c>
      <c r="E174" s="214" t="s">
        <v>1276</v>
      </c>
      <c r="F174" s="30" t="s">
        <v>1277</v>
      </c>
      <c r="G174" s="31" t="s">
        <v>1278</v>
      </c>
      <c r="H174" s="219" t="s">
        <v>60</v>
      </c>
      <c r="I174" s="222" t="s">
        <v>1279</v>
      </c>
      <c r="J174" s="212" t="s">
        <v>461</v>
      </c>
      <c r="K174" s="116" t="s">
        <v>1280</v>
      </c>
      <c r="L174" s="30" t="s">
        <v>1273</v>
      </c>
      <c r="M174" s="219" t="s">
        <v>77</v>
      </c>
      <c r="N174" s="219" t="s">
        <v>65</v>
      </c>
      <c r="O174" s="212">
        <v>650</v>
      </c>
      <c r="P174" s="66">
        <v>2.2999999999999998</v>
      </c>
      <c r="Q174" s="214" t="s">
        <v>1274</v>
      </c>
      <c r="R174" s="36" t="s">
        <v>1253</v>
      </c>
      <c r="S174" s="62">
        <v>116000</v>
      </c>
      <c r="T174" s="38">
        <f t="shared" si="10"/>
        <v>75400000</v>
      </c>
      <c r="U174" s="39">
        <f t="shared" si="11"/>
        <v>116000</v>
      </c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54">
        <f t="shared" si="12"/>
        <v>0</v>
      </c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2"/>
    </row>
    <row r="175" spans="1:48" s="43" customFormat="1" ht="165" x14ac:dyDescent="0.25">
      <c r="A175" s="28">
        <v>6</v>
      </c>
      <c r="B175" s="28">
        <v>224</v>
      </c>
      <c r="C175" s="28" t="s">
        <v>1267</v>
      </c>
      <c r="D175" s="221" t="s">
        <v>1281</v>
      </c>
      <c r="E175" s="211" t="s">
        <v>1282</v>
      </c>
      <c r="F175" s="30" t="s">
        <v>1283</v>
      </c>
      <c r="G175" s="31" t="s">
        <v>1284</v>
      </c>
      <c r="H175" s="31" t="s">
        <v>45</v>
      </c>
      <c r="I175" s="223" t="s">
        <v>1285</v>
      </c>
      <c r="J175" s="32" t="s">
        <v>1286</v>
      </c>
      <c r="K175" s="220" t="s">
        <v>1287</v>
      </c>
      <c r="L175" s="30" t="s">
        <v>1273</v>
      </c>
      <c r="M175" s="31" t="s">
        <v>77</v>
      </c>
      <c r="N175" s="219" t="s">
        <v>170</v>
      </c>
      <c r="O175" s="213">
        <v>18000</v>
      </c>
      <c r="P175" s="66">
        <v>2.2999999999999998</v>
      </c>
      <c r="Q175" s="214" t="s">
        <v>1274</v>
      </c>
      <c r="R175" s="36" t="s">
        <v>1253</v>
      </c>
      <c r="S175" s="224">
        <v>6000</v>
      </c>
      <c r="T175" s="38">
        <f t="shared" si="10"/>
        <v>108000000</v>
      </c>
      <c r="U175" s="39">
        <f t="shared" si="11"/>
        <v>6000</v>
      </c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54">
        <f t="shared" si="12"/>
        <v>0</v>
      </c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2"/>
    </row>
    <row r="176" spans="1:48" s="43" customFormat="1" ht="75" x14ac:dyDescent="0.25">
      <c r="A176" s="28">
        <v>7</v>
      </c>
      <c r="B176" s="28">
        <v>72</v>
      </c>
      <c r="C176" s="28" t="s">
        <v>1288</v>
      </c>
      <c r="D176" s="155" t="s">
        <v>1289</v>
      </c>
      <c r="E176" s="214" t="s">
        <v>1290</v>
      </c>
      <c r="F176" s="225" t="s">
        <v>1291</v>
      </c>
      <c r="G176" s="226" t="s">
        <v>1292</v>
      </c>
      <c r="H176" s="32" t="s">
        <v>60</v>
      </c>
      <c r="I176" s="156" t="s">
        <v>647</v>
      </c>
      <c r="J176" s="212" t="s">
        <v>1293</v>
      </c>
      <c r="K176" s="227" t="s">
        <v>1294</v>
      </c>
      <c r="L176" s="228" t="s">
        <v>1295</v>
      </c>
      <c r="M176" s="229" t="s">
        <v>77</v>
      </c>
      <c r="N176" s="32" t="s">
        <v>65</v>
      </c>
      <c r="O176" s="213">
        <v>1710</v>
      </c>
      <c r="P176" s="66">
        <v>2.4</v>
      </c>
      <c r="Q176" s="214" t="s">
        <v>1296</v>
      </c>
      <c r="R176" s="36" t="s">
        <v>1253</v>
      </c>
      <c r="S176" s="62">
        <v>20000</v>
      </c>
      <c r="T176" s="38">
        <f t="shared" si="10"/>
        <v>34200000</v>
      </c>
      <c r="U176" s="39">
        <f t="shared" si="11"/>
        <v>20000</v>
      </c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54">
        <f t="shared" si="12"/>
        <v>0</v>
      </c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2"/>
    </row>
    <row r="177" spans="1:47" s="43" customFormat="1" ht="165" x14ac:dyDescent="0.25">
      <c r="A177" s="28">
        <v>8</v>
      </c>
      <c r="B177" s="28">
        <v>73</v>
      </c>
      <c r="C177" s="28" t="s">
        <v>1288</v>
      </c>
      <c r="D177" s="155" t="s">
        <v>1297</v>
      </c>
      <c r="E177" s="214" t="s">
        <v>1298</v>
      </c>
      <c r="F177" s="225" t="s">
        <v>1299</v>
      </c>
      <c r="G177" s="226" t="s">
        <v>1300</v>
      </c>
      <c r="H177" s="230" t="s">
        <v>60</v>
      </c>
      <c r="I177" s="231" t="s">
        <v>1301</v>
      </c>
      <c r="J177" s="232" t="s">
        <v>1302</v>
      </c>
      <c r="K177" s="227" t="s">
        <v>1303</v>
      </c>
      <c r="L177" s="233" t="s">
        <v>1304</v>
      </c>
      <c r="M177" s="229" t="s">
        <v>77</v>
      </c>
      <c r="N177" s="230" t="s">
        <v>135</v>
      </c>
      <c r="O177" s="213">
        <v>4900</v>
      </c>
      <c r="P177" s="66">
        <v>2.4</v>
      </c>
      <c r="Q177" s="214" t="s">
        <v>1296</v>
      </c>
      <c r="R177" s="36" t="s">
        <v>1253</v>
      </c>
      <c r="S177" s="62">
        <v>10000</v>
      </c>
      <c r="T177" s="38">
        <f t="shared" si="10"/>
        <v>49000000</v>
      </c>
      <c r="U177" s="39">
        <f t="shared" si="11"/>
        <v>10000</v>
      </c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54">
        <f t="shared" si="12"/>
        <v>0</v>
      </c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2"/>
    </row>
    <row r="178" spans="1:47" s="43" customFormat="1" ht="135" x14ac:dyDescent="0.25">
      <c r="A178" s="28">
        <v>9</v>
      </c>
      <c r="B178" s="28">
        <v>79</v>
      </c>
      <c r="C178" s="28" t="s">
        <v>1288</v>
      </c>
      <c r="D178" s="155" t="s">
        <v>1305</v>
      </c>
      <c r="E178" s="214" t="s">
        <v>1306</v>
      </c>
      <c r="F178" s="225" t="s">
        <v>1307</v>
      </c>
      <c r="G178" s="226" t="s">
        <v>1308</v>
      </c>
      <c r="H178" s="230" t="s">
        <v>60</v>
      </c>
      <c r="I178" s="231" t="s">
        <v>1309</v>
      </c>
      <c r="J178" s="232" t="s">
        <v>1310</v>
      </c>
      <c r="K178" s="227" t="s">
        <v>1311</v>
      </c>
      <c r="L178" s="233" t="s">
        <v>1304</v>
      </c>
      <c r="M178" s="229" t="s">
        <v>77</v>
      </c>
      <c r="N178" s="230" t="s">
        <v>232</v>
      </c>
      <c r="O178" s="213">
        <v>27750</v>
      </c>
      <c r="P178" s="66">
        <v>2.4</v>
      </c>
      <c r="Q178" s="214" t="s">
        <v>1296</v>
      </c>
      <c r="R178" s="36" t="s">
        <v>1253</v>
      </c>
      <c r="S178" s="62">
        <v>2000</v>
      </c>
      <c r="T178" s="38">
        <f t="shared" si="10"/>
        <v>55500000</v>
      </c>
      <c r="U178" s="39">
        <f t="shared" si="11"/>
        <v>2000</v>
      </c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54">
        <f t="shared" si="12"/>
        <v>0</v>
      </c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2"/>
    </row>
    <row r="179" spans="1:47" s="43" customFormat="1" ht="75" x14ac:dyDescent="0.25">
      <c r="A179" s="28">
        <v>10</v>
      </c>
      <c r="B179" s="28">
        <v>181</v>
      </c>
      <c r="C179" s="28" t="s">
        <v>1288</v>
      </c>
      <c r="D179" s="221" t="s">
        <v>1312</v>
      </c>
      <c r="E179" s="214" t="s">
        <v>1313</v>
      </c>
      <c r="F179" s="225" t="s">
        <v>1314</v>
      </c>
      <c r="G179" s="230" t="s">
        <v>1315</v>
      </c>
      <c r="H179" s="230" t="s">
        <v>60</v>
      </c>
      <c r="I179" s="231" t="s">
        <v>1316</v>
      </c>
      <c r="J179" s="232" t="s">
        <v>1317</v>
      </c>
      <c r="K179" s="234" t="s">
        <v>1318</v>
      </c>
      <c r="L179" s="225" t="s">
        <v>1304</v>
      </c>
      <c r="M179" s="230" t="s">
        <v>77</v>
      </c>
      <c r="N179" s="230" t="s">
        <v>1319</v>
      </c>
      <c r="O179" s="213">
        <v>41051</v>
      </c>
      <c r="P179" s="66">
        <v>2.4</v>
      </c>
      <c r="Q179" s="214" t="s">
        <v>1296</v>
      </c>
      <c r="R179" s="36" t="s">
        <v>1253</v>
      </c>
      <c r="S179" s="62">
        <v>7000</v>
      </c>
      <c r="T179" s="38">
        <f t="shared" si="10"/>
        <v>287357000</v>
      </c>
      <c r="U179" s="39">
        <f t="shared" si="11"/>
        <v>7000</v>
      </c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54">
        <f t="shared" si="12"/>
        <v>0</v>
      </c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2"/>
    </row>
    <row r="180" spans="1:47" s="43" customFormat="1" ht="129.75" customHeight="1" x14ac:dyDescent="0.25">
      <c r="A180" s="28">
        <v>11</v>
      </c>
      <c r="B180" s="28">
        <v>85</v>
      </c>
      <c r="C180" s="28" t="s">
        <v>1080</v>
      </c>
      <c r="D180" s="155" t="s">
        <v>1320</v>
      </c>
      <c r="E180" s="214" t="s">
        <v>1321</v>
      </c>
      <c r="F180" s="154" t="s">
        <v>1322</v>
      </c>
      <c r="G180" s="32" t="s">
        <v>1323</v>
      </c>
      <c r="H180" s="32" t="s">
        <v>60</v>
      </c>
      <c r="I180" s="156" t="s">
        <v>1324</v>
      </c>
      <c r="J180" s="32" t="s">
        <v>1325</v>
      </c>
      <c r="K180" s="157" t="s">
        <v>1326</v>
      </c>
      <c r="L180" s="154" t="s">
        <v>1327</v>
      </c>
      <c r="M180" s="32" t="s">
        <v>77</v>
      </c>
      <c r="N180" s="32" t="s">
        <v>116</v>
      </c>
      <c r="O180" s="213">
        <v>3654</v>
      </c>
      <c r="P180" s="66">
        <v>2.5</v>
      </c>
      <c r="Q180" s="214" t="s">
        <v>1086</v>
      </c>
      <c r="R180" s="36" t="s">
        <v>1253</v>
      </c>
      <c r="S180" s="62">
        <v>40000</v>
      </c>
      <c r="T180" s="38">
        <f t="shared" si="10"/>
        <v>146160000</v>
      </c>
      <c r="U180" s="39">
        <f t="shared" si="11"/>
        <v>40000</v>
      </c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54">
        <f t="shared" si="12"/>
        <v>0</v>
      </c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2"/>
    </row>
    <row r="181" spans="1:47" x14ac:dyDescent="0.25">
      <c r="T181" s="240"/>
    </row>
  </sheetData>
  <mergeCells count="1">
    <mergeCell ref="A1:N1"/>
  </mergeCells>
  <conditionalFormatting sqref="E78:I82 K78:Q82 S78:S82">
    <cfRule type="expression" dxfId="5" priority="6" stopIfTrue="1">
      <formula>AND(COUNTIF($A:$A, E78)+COUNTIF(#REF!, E78)+COUNTIF(#REF!, E78)+COUNTIF(#REF!, E78)+COUNTIF(#REF!, E78)+COUNTIF(#REF!, E78)+COUNTIF(#REF!, E78)+COUNTIF(#REF!, E78)&gt;1,NOT(ISBLANK(E78)))</formula>
    </cfRule>
  </conditionalFormatting>
  <conditionalFormatting sqref="K177">
    <cfRule type="duplicateValues" dxfId="4" priority="5" stopIfTrue="1"/>
  </conditionalFormatting>
  <conditionalFormatting sqref="K178">
    <cfRule type="duplicateValues" dxfId="3" priority="4" stopIfTrue="1"/>
  </conditionalFormatting>
  <conditionalFormatting sqref="K176">
    <cfRule type="duplicateValues" dxfId="2" priority="3" stopIfTrue="1"/>
  </conditionalFormatting>
  <conditionalFormatting sqref="U4:U166 U170:U180">
    <cfRule type="cellIs" dxfId="1" priority="1" operator="lessThan">
      <formula>0.1</formula>
    </cfRule>
    <cfRule type="cellIs" dxfId="0" priority="2" operator="lessThan">
      <formula>0.1</formula>
    </cfRule>
  </conditionalFormatting>
  <hyperlinks>
    <hyperlink ref="K176" r:id="rId1" tooltip="Số đăng ký đã công bố" display="http://dichvucong.dav.gov.vn/congbothuoc/index"/>
  </hyperlink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Thuốc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HH</cp:lastModifiedBy>
  <dcterms:created xsi:type="dcterms:W3CDTF">2023-10-23T09:41:38Z</dcterms:created>
  <dcterms:modified xsi:type="dcterms:W3CDTF">2023-10-24T00:42:28Z</dcterms:modified>
</cp:coreProperties>
</file>